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6706\Desktop\"/>
    </mc:Choice>
  </mc:AlternateContent>
  <bookViews>
    <workbookView minimized="1" xWindow="735" yWindow="-15" windowWidth="18195" windowHeight="11760" firstSheet="2" activeTab="2"/>
  </bookViews>
  <sheets>
    <sheet name="계열구분표" sheetId="5" r:id="rId1"/>
    <sheet name="대학" sheetId="1" r:id="rId2"/>
    <sheet name="대학원" sheetId="4" r:id="rId3"/>
  </sheets>
  <definedNames>
    <definedName name="_xlnm.Print_Area" localSheetId="1">대학!$B$2:$J$26</definedName>
  </definedNames>
  <calcPr calcId="162913"/>
  <fileRecoveryPr repairLoad="1"/>
</workbook>
</file>

<file path=xl/calcChain.xml><?xml version="1.0" encoding="utf-8"?>
<calcChain xmlns="http://schemas.openxmlformats.org/spreadsheetml/2006/main">
  <c r="H84" i="4" l="1"/>
  <c r="H83" i="4"/>
  <c r="G82" i="4"/>
  <c r="F82" i="4"/>
  <c r="H81" i="4"/>
  <c r="H80" i="4"/>
  <c r="G79" i="4"/>
  <c r="F79" i="4"/>
  <c r="H79" i="4" s="1"/>
  <c r="H78" i="4"/>
  <c r="H77" i="4"/>
  <c r="G76" i="4"/>
  <c r="F76" i="4"/>
  <c r="H76" i="4" s="1"/>
  <c r="H75" i="4"/>
  <c r="H74" i="4"/>
  <c r="G73" i="4"/>
  <c r="F73" i="4"/>
  <c r="H73" i="4" s="1"/>
  <c r="H72" i="4"/>
  <c r="H71" i="4"/>
  <c r="G70" i="4"/>
  <c r="F70" i="4"/>
  <c r="H69" i="4"/>
  <c r="H68" i="4"/>
  <c r="G67" i="4"/>
  <c r="F67" i="4"/>
  <c r="H67" i="4" s="1"/>
  <c r="H66" i="4"/>
  <c r="H65" i="4"/>
  <c r="G64" i="4"/>
  <c r="F64" i="4"/>
  <c r="H64" i="4" s="1"/>
  <c r="H63" i="4"/>
  <c r="H62" i="4"/>
  <c r="G61" i="4"/>
  <c r="F61" i="4"/>
  <c r="H61" i="4" s="1"/>
  <c r="H60" i="4"/>
  <c r="H59" i="4"/>
  <c r="G58" i="4"/>
  <c r="F58" i="4"/>
  <c r="H57" i="4"/>
  <c r="H56" i="4"/>
  <c r="G55" i="4"/>
  <c r="F55" i="4"/>
  <c r="H54" i="4"/>
  <c r="H53" i="4"/>
  <c r="G52" i="4"/>
  <c r="F52" i="4"/>
  <c r="H51" i="4"/>
  <c r="H50" i="4"/>
  <c r="G49" i="4"/>
  <c r="F49" i="4"/>
  <c r="H48" i="4"/>
  <c r="H47" i="4"/>
  <c r="G46" i="4"/>
  <c r="F46" i="4"/>
  <c r="H45" i="4"/>
  <c r="H44" i="4"/>
  <c r="G43" i="4"/>
  <c r="H43" i="4" s="1"/>
  <c r="F43" i="4"/>
  <c r="H42" i="4"/>
  <c r="H41" i="4"/>
  <c r="G40" i="4"/>
  <c r="F40" i="4"/>
  <c r="H39" i="4"/>
  <c r="H38" i="4"/>
  <c r="G37" i="4"/>
  <c r="F37" i="4"/>
  <c r="H36" i="4"/>
  <c r="H35" i="4"/>
  <c r="G34" i="4"/>
  <c r="F34" i="4"/>
  <c r="H33" i="4"/>
  <c r="H32" i="4"/>
  <c r="G31" i="4"/>
  <c r="H31" i="4" s="1"/>
  <c r="F31" i="4"/>
  <c r="H30" i="4"/>
  <c r="H29" i="4"/>
  <c r="G28" i="4"/>
  <c r="F28" i="4"/>
  <c r="H27" i="4"/>
  <c r="H26" i="4"/>
  <c r="G25" i="4"/>
  <c r="F25" i="4"/>
  <c r="H24" i="4"/>
  <c r="H23" i="4"/>
  <c r="G22" i="4"/>
  <c r="H22" i="4" s="1"/>
  <c r="F22" i="4"/>
  <c r="H21" i="4"/>
  <c r="H20" i="4"/>
  <c r="G19" i="4"/>
  <c r="F19" i="4"/>
  <c r="H18" i="4"/>
  <c r="H17" i="4"/>
  <c r="G16" i="4"/>
  <c r="F16" i="4"/>
  <c r="H15" i="4"/>
  <c r="H14" i="4"/>
  <c r="G13" i="4"/>
  <c r="F13" i="4"/>
  <c r="H12" i="4"/>
  <c r="H11" i="4"/>
  <c r="G10" i="4"/>
  <c r="F10" i="4"/>
  <c r="H9" i="4"/>
  <c r="H8" i="4"/>
  <c r="G7" i="4"/>
  <c r="H7" i="4" s="1"/>
  <c r="F7" i="4"/>
  <c r="H46" i="4" l="1"/>
  <c r="H55" i="4"/>
  <c r="H82" i="4"/>
  <c r="H13" i="4"/>
  <c r="H16" i="4"/>
  <c r="H19" i="4"/>
  <c r="H37" i="4"/>
  <c r="H40" i="4"/>
  <c r="H70" i="4"/>
  <c r="H34" i="4"/>
  <c r="H49" i="4"/>
  <c r="H52" i="4"/>
  <c r="H10" i="4"/>
  <c r="H25" i="4"/>
  <c r="H28" i="4"/>
  <c r="H58" i="4"/>
  <c r="G21" i="1" l="1"/>
  <c r="G20" i="1"/>
  <c r="F19" i="1" l="1"/>
  <c r="I19" i="1" s="1"/>
  <c r="E19" i="1"/>
  <c r="H19" i="1" s="1"/>
  <c r="J19" i="1" s="1"/>
  <c r="F18" i="1"/>
  <c r="I18" i="1" s="1"/>
  <c r="E18" i="1"/>
  <c r="D18" i="1"/>
  <c r="H18" i="1" l="1"/>
  <c r="J18" i="1" s="1"/>
  <c r="F26" i="1" l="1"/>
  <c r="E26" i="1"/>
  <c r="F25" i="1"/>
  <c r="E25" i="1"/>
  <c r="F24" i="1"/>
  <c r="E24" i="1"/>
  <c r="F23" i="1"/>
  <c r="E23" i="1"/>
  <c r="F22" i="1"/>
  <c r="E22" i="1"/>
  <c r="I21" i="1"/>
  <c r="I20" i="1"/>
  <c r="F17" i="1"/>
  <c r="E17" i="1"/>
  <c r="F16" i="1"/>
  <c r="E16" i="1"/>
  <c r="F15" i="1"/>
  <c r="E15" i="1"/>
  <c r="F14" i="1"/>
  <c r="E14" i="1"/>
  <c r="F13" i="1"/>
  <c r="E13" i="1"/>
  <c r="F12" i="1"/>
  <c r="E12" i="1"/>
  <c r="F11" i="1"/>
  <c r="E11" i="1"/>
  <c r="F10" i="1"/>
  <c r="E10" i="1"/>
  <c r="F9" i="1"/>
  <c r="E9" i="1"/>
  <c r="F8" i="1" l="1"/>
  <c r="E8" i="1"/>
  <c r="H21" i="1" l="1"/>
  <c r="H17" i="1"/>
  <c r="H9" i="1" l="1"/>
  <c r="D20" i="1"/>
  <c r="H20" i="1" s="1"/>
  <c r="D24" i="1"/>
  <c r="D22" i="1"/>
  <c r="D16" i="1"/>
  <c r="D12" i="1"/>
  <c r="D14" i="1"/>
  <c r="D10" i="1"/>
  <c r="H8" i="1"/>
  <c r="I17" i="1"/>
  <c r="I16" i="1"/>
  <c r="I9" i="1"/>
  <c r="I8" i="1"/>
  <c r="H16" i="1" l="1"/>
  <c r="J9" i="1"/>
  <c r="J17" i="1"/>
  <c r="J8" i="1"/>
  <c r="J16" i="1" l="1"/>
  <c r="J20" i="1"/>
  <c r="J21" i="1"/>
  <c r="I14" i="1" l="1"/>
  <c r="I25" i="1"/>
  <c r="I23" i="1"/>
  <c r="I15" i="1"/>
  <c r="I11" i="1"/>
  <c r="H25" i="1"/>
  <c r="H24" i="1"/>
  <c r="H26" i="1"/>
  <c r="H11" i="1"/>
  <c r="H15" i="1"/>
  <c r="I22" i="1"/>
  <c r="I26" i="1"/>
  <c r="H22" i="1"/>
  <c r="H14" i="1"/>
  <c r="I10" i="1"/>
  <c r="H10" i="1"/>
  <c r="I12" i="1"/>
  <c r="I24" i="1"/>
  <c r="I13" i="1"/>
  <c r="H13" i="1"/>
  <c r="H23" i="1"/>
  <c r="H12" i="1"/>
  <c r="J23" i="1" l="1"/>
  <c r="J10" i="1"/>
  <c r="J25" i="1"/>
  <c r="J11" i="1"/>
  <c r="J24" i="1"/>
  <c r="J14" i="1"/>
  <c r="J15" i="1"/>
  <c r="J12" i="1"/>
  <c r="J22" i="1"/>
  <c r="J13" i="1"/>
  <c r="J26" i="1"/>
</calcChain>
</file>

<file path=xl/comments1.xml><?xml version="1.0" encoding="utf-8"?>
<comments xmlns="http://schemas.openxmlformats.org/spreadsheetml/2006/main">
  <authors>
    <author>dau</author>
  </authors>
  <commentList>
    <comment ref="I2" authorId="0" shapeId="0">
      <text>
        <r>
          <rPr>
            <sz val="16"/>
            <color indexed="81"/>
            <rFont val="Tahoma"/>
            <family val="2"/>
          </rPr>
          <t xml:space="preserve">
</t>
        </r>
        <r>
          <rPr>
            <sz val="14"/>
            <color indexed="81"/>
            <rFont val="맑은 고딕"/>
            <family val="3"/>
            <charset val="129"/>
            <scheme val="major"/>
          </rPr>
          <t>①&lt;Ctrl+F&gt; 기능을 통해
소속 학과명 입력 및 계열 검색
② [대학], [대학원] 탭으로 이동 후 계열별 등록금 확인 가능</t>
        </r>
      </text>
    </comment>
  </commentList>
</comments>
</file>

<file path=xl/sharedStrings.xml><?xml version="1.0" encoding="utf-8"?>
<sst xmlns="http://schemas.openxmlformats.org/spreadsheetml/2006/main" count="196" uniqueCount="104">
  <si>
    <t>계</t>
    <phoneticPr fontId="2" type="noConversion"/>
  </si>
  <si>
    <t xml:space="preserve">계  열 </t>
    <phoneticPr fontId="2" type="noConversion"/>
  </si>
  <si>
    <t>학년</t>
    <phoneticPr fontId="2" type="noConversion"/>
  </si>
  <si>
    <t>입학금(A)</t>
    <phoneticPr fontId="2" type="noConversion"/>
  </si>
  <si>
    <t>1학기</t>
    <phoneticPr fontId="2" type="noConversion"/>
  </si>
  <si>
    <t>2학기</t>
    <phoneticPr fontId="2" type="noConversion"/>
  </si>
  <si>
    <t>계</t>
    <phoneticPr fontId="2" type="noConversion"/>
  </si>
  <si>
    <t>인문·사회</t>
    <phoneticPr fontId="2" type="noConversion"/>
  </si>
  <si>
    <t>2,3,4</t>
    <phoneticPr fontId="2" type="noConversion"/>
  </si>
  <si>
    <t>수학과</t>
    <phoneticPr fontId="2" type="noConversion"/>
  </si>
  <si>
    <t>공   학</t>
    <phoneticPr fontId="2" type="noConversion"/>
  </si>
  <si>
    <t>산업공학과</t>
    <phoneticPr fontId="2" type="noConversion"/>
  </si>
  <si>
    <t>(계약학과)</t>
    <phoneticPr fontId="2" type="noConversion"/>
  </si>
  <si>
    <t>예   능</t>
    <phoneticPr fontId="2" type="noConversion"/>
  </si>
  <si>
    <t>(무  용)</t>
    <phoneticPr fontId="2" type="noConversion"/>
  </si>
  <si>
    <t>의   예</t>
    <phoneticPr fontId="2" type="noConversion"/>
  </si>
  <si>
    <t>의   학</t>
    <phoneticPr fontId="2" type="noConversion"/>
  </si>
  <si>
    <t>전학년</t>
    <phoneticPr fontId="2" type="noConversion"/>
  </si>
  <si>
    <t>(단위 : 천원)</t>
    <phoneticPr fontId="2" type="noConversion"/>
  </si>
  <si>
    <t>등 록 금</t>
    <phoneticPr fontId="2" type="noConversion"/>
  </si>
  <si>
    <t>수 업 료(B)</t>
    <phoneticPr fontId="2" type="noConversion"/>
  </si>
  <si>
    <t>합  계 (A+B)</t>
    <phoneticPr fontId="2" type="noConversion"/>
  </si>
  <si>
    <t>2,3,4</t>
    <phoneticPr fontId="2" type="noConversion"/>
  </si>
  <si>
    <t>유기재료
고분자공학과</t>
    <phoneticPr fontId="2" type="noConversion"/>
  </si>
  <si>
    <t>2.3.4</t>
    <phoneticPr fontId="2" type="noConversion"/>
  </si>
  <si>
    <t>신문방송학과
(미디어커뮤니케이션학과)</t>
    <phoneticPr fontId="2" type="noConversion"/>
  </si>
  <si>
    <t>이학·체육</t>
    <phoneticPr fontId="2" type="noConversion"/>
  </si>
  <si>
    <t>2020학년도 대학 등록금 책정표</t>
    <phoneticPr fontId="2" type="noConversion"/>
  </si>
  <si>
    <t>(단위 : 천원)</t>
    <phoneticPr fontId="2" type="noConversion"/>
  </si>
  <si>
    <t>입학금</t>
    <phoneticPr fontId="8" type="noConversion"/>
  </si>
  <si>
    <t>수업료</t>
    <phoneticPr fontId="8" type="noConversion"/>
  </si>
  <si>
    <t>계</t>
  </si>
  <si>
    <t>대학원</t>
  </si>
  <si>
    <t>석 사</t>
    <phoneticPr fontId="8" type="noConversion"/>
  </si>
  <si>
    <t>인문·사회</t>
    <phoneticPr fontId="8" type="noConversion"/>
  </si>
  <si>
    <t>연 액</t>
    <phoneticPr fontId="2" type="noConversion"/>
  </si>
  <si>
    <t>1학기</t>
  </si>
  <si>
    <t>2학기</t>
  </si>
  <si>
    <t>이학·체육</t>
    <phoneticPr fontId="8" type="noConversion"/>
  </si>
  <si>
    <t>공학·예능</t>
    <phoneticPr fontId="8" type="noConversion"/>
  </si>
  <si>
    <t>연 액</t>
    <phoneticPr fontId="2" type="noConversion"/>
  </si>
  <si>
    <t>의 학 과</t>
    <phoneticPr fontId="8" type="noConversion"/>
  </si>
  <si>
    <t>연 액</t>
    <phoneticPr fontId="2" type="noConversion"/>
  </si>
  <si>
    <t>디지털금융학과
(계약학과)</t>
    <phoneticPr fontId="8" type="noConversion"/>
  </si>
  <si>
    <t>연 액</t>
    <phoneticPr fontId="2" type="noConversion"/>
  </si>
  <si>
    <t>스마트생산
융합시스템공학과
(계약학과)</t>
    <phoneticPr fontId="8" type="noConversion"/>
  </si>
  <si>
    <t>박  사</t>
  </si>
  <si>
    <t>인문·사회</t>
    <phoneticPr fontId="8" type="noConversion"/>
  </si>
  <si>
    <t>이학·체육</t>
    <phoneticPr fontId="8" type="noConversion"/>
  </si>
  <si>
    <t>의 학 과</t>
    <phoneticPr fontId="8" type="noConversion"/>
  </si>
  <si>
    <t>석·박사
통합과정</t>
    <phoneticPr fontId="8" type="noConversion"/>
  </si>
  <si>
    <t>연 액</t>
    <phoneticPr fontId="2" type="noConversion"/>
  </si>
  <si>
    <t>이학·체육</t>
    <phoneticPr fontId="8" type="noConversion"/>
  </si>
  <si>
    <t>국제전문대학원</t>
    <phoneticPr fontId="8" type="noConversion"/>
  </si>
  <si>
    <t>석 사</t>
  </si>
  <si>
    <t>국제학과</t>
  </si>
  <si>
    <t>박 사</t>
    <phoneticPr fontId="8" type="noConversion"/>
  </si>
  <si>
    <t>법학전문대학원</t>
    <phoneticPr fontId="2" type="noConversion"/>
  </si>
  <si>
    <t>석 사</t>
    <phoneticPr fontId="2" type="noConversion"/>
  </si>
  <si>
    <t>법학과</t>
    <phoneticPr fontId="2" type="noConversion"/>
  </si>
  <si>
    <t>연 액</t>
    <phoneticPr fontId="2" type="noConversion"/>
  </si>
  <si>
    <t>박 사</t>
    <phoneticPr fontId="8" type="noConversion"/>
  </si>
  <si>
    <t>법학과</t>
    <phoneticPr fontId="2" type="noConversion"/>
  </si>
  <si>
    <t>경영대학원</t>
    <phoneticPr fontId="2" type="noConversion"/>
  </si>
  <si>
    <t>경영학과</t>
    <phoneticPr fontId="2" type="noConversion"/>
  </si>
  <si>
    <t>최고경영자과정</t>
  </si>
  <si>
    <t>교육대학원</t>
    <phoneticPr fontId="2" type="noConversion"/>
  </si>
  <si>
    <t>석 사</t>
    <phoneticPr fontId="2" type="noConversion"/>
  </si>
  <si>
    <t>인문·사회                    (5학기제)</t>
    <phoneticPr fontId="2" type="noConversion"/>
  </si>
  <si>
    <t>연 액</t>
    <phoneticPr fontId="2" type="noConversion"/>
  </si>
  <si>
    <t>인문·사회                    (4학기제)</t>
    <phoneticPr fontId="2" type="noConversion"/>
  </si>
  <si>
    <t>산업정보대학원</t>
    <phoneticPr fontId="2" type="noConversion"/>
  </si>
  <si>
    <t>전학과</t>
    <phoneticPr fontId="2" type="noConversion"/>
  </si>
  <si>
    <t>사회복지대학원</t>
    <phoneticPr fontId="2" type="noConversion"/>
  </si>
  <si>
    <t>사회복지학과</t>
    <phoneticPr fontId="2" type="noConversion"/>
  </si>
  <si>
    <t>법무대학원</t>
    <phoneticPr fontId="2" type="noConversion"/>
  </si>
  <si>
    <t>석 사</t>
    <phoneticPr fontId="2" type="noConversion"/>
  </si>
  <si>
    <t>전학과</t>
    <phoneticPr fontId="2" type="noConversion"/>
  </si>
  <si>
    <t>연 액</t>
    <phoneticPr fontId="2" type="noConversion"/>
  </si>
  <si>
    <t>문화예술대학원</t>
    <phoneticPr fontId="2" type="noConversion"/>
  </si>
  <si>
    <t>전학과</t>
    <phoneticPr fontId="2" type="noConversion"/>
  </si>
  <si>
    <t>구 분</t>
    <phoneticPr fontId="2" type="noConversion"/>
  </si>
  <si>
    <t>과 정</t>
    <phoneticPr fontId="2" type="noConversion"/>
  </si>
  <si>
    <t>계 열</t>
    <phoneticPr fontId="2" type="noConversion"/>
  </si>
  <si>
    <t>학 기</t>
    <phoneticPr fontId="2" type="noConversion"/>
  </si>
  <si>
    <t xml:space="preserve"> 등록금</t>
    <phoneticPr fontId="2" type="noConversion"/>
  </si>
  <si>
    <t>2020학년도 각 대학원 등록금 책정표</t>
    <phoneticPr fontId="2" type="noConversion"/>
  </si>
  <si>
    <t>1. 인문․사회</t>
  </si>
  <si>
    <t>2. 신문방송학과(미디어커뮤니케이션학과)</t>
  </si>
  <si>
    <t>3. 수학과</t>
  </si>
  <si>
    <t>4. 이학․체육</t>
  </si>
  <si>
    <t>5. 공학</t>
  </si>
  <si>
    <t>토목공학과, 도시계획학과, 조경학과, 환경공학과, 에너지ㆍ자원공학과, 건축학부, 기계공학부, 기계공학과, 산업경영공학과, 전기공학과, 전자공학과, 컴퓨터공학과, 신소재공학과, 화학공학과, 건축학과(5년제), 건축공학과, 조선해양플랜트공학과, 도시계획공학과</t>
  </si>
  <si>
    <t>6. 유기재료고분자공학과</t>
  </si>
  <si>
    <t>7. 계약학과 : 산업공학과, 스마트생산융합시스템공학과</t>
  </si>
  <si>
    <t>8. 예능</t>
  </si>
  <si>
    <t>9. 의예 : 의예과</t>
  </si>
  <si>
    <t>10. 의학 : 의학과</t>
  </si>
  <si>
    <t xml:space="preserve">
인문학부, 철학과, 윤리문화학과, 철학․윤리문화학과, 사학과, 고고미술사학과, 국어국문학과, 문예창작학과, 영어영문학부, 영어영문학과, 유럽어문학부, 독어독문학과, 프랑스문화학과, 일어일문학과, 중국학부, 중어중문학과, 중국학과, 교육학과, 법학부, 국제법무학과, 정치외교학과, 행정학과, 사회학과, 사회복지학과, 경제학과, 금융학과, 국제거래관계학과, 경영학부, 경영학과, 국제관광학부, 관광경영학과, 국제무역학과, 경영정보과학부, 경영정보학과, 국제관광학과, 석당인재학부, 국제학부(국제학 전공, 중국학전공, 일본학 전공), 글로벌비즈니스학과, 철학생명의료윤리학과, 한국어문학과, 중국어학과, 중국·일본학부, 의료상담심리학과, 기업재난관리학과, 기업정책학과, 지식서비스경영학과</t>
    <phoneticPr fontId="2" type="noConversion"/>
  </si>
  <si>
    <t>2020학년도 등록금 계열구분표</t>
    <phoneticPr fontId="2" type="noConversion"/>
  </si>
  <si>
    <t>1. 재학생은 입학금 제외  
2. 각 대학원 연구과정 학생의 등록금은 수강대학원의 석사과정 등록금액과 동액으로 책정함(단, 입학금은 제외)  
3. 학·연·산 협동과정 국제법무학과, 학과간 협동과정 음악문화학과, 예술학과, 생명의료윤리학과, 영유아학과
   기업정책학과, 의료상담심리학과는 인문·사회계열 등록금 징수
4. 학·연·산 협동과정 의학과, 신소재물리학과, 입자가속기 및 의학물리학과는 이학·체육계열 등록금 징수
5. 학·연·산 협동과정 융합과학기술학과, 화학공학과, 학과간 협동과정 항만물류시스템학과, 나노공학과는
   공학·예능계열 등록금 징수
6. 교육대학원 4학기제 대상 전공
  1) 외국어로서의한국어교육전공
  2) 언어치료교육전공
  3) 미술치료교육전공</t>
    <phoneticPr fontId="2" type="noConversion"/>
  </si>
  <si>
    <t>-</t>
    <phoneticPr fontId="2" type="noConversion"/>
  </si>
  <si>
    <t>신소재물리학과, 화학과, 생명과학과, 식품과학부, 식품영양학과, 패션디자인학과, 섬유산업학과, 가정관리학과, 유전공학과, 분자생명공학과, 응용생물공학과, 생명공학과, 체육학과, 경기지도학과, 스포츠지도학과, 생활체육학과, 무도경찰학과, 경찰무도학과, 경찰경호학과, 태권도학과, 간호학과, 생명과학과, 아동가족학과, 의약생명공학과, 건강관리학과, 태권도경호학과, 아동학과, 분자유전공학과, 생명자원산업학과</t>
    <phoneticPr fontId="2" type="noConversion"/>
  </si>
  <si>
    <t>무용학과, 미술학부, 회화학과, 공예학과, 조각학과, 조형디자인학부, 산업디자인학과, 섬유조형디자인학과, 섬유미술학과, 음악학부, 음악학과, 기악학과, 실용음악학과, 미술학과</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</si>
</sst>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76" formatCode="#,##0.00_ ;[Red]\-#,##0.00\ "/>
    <numFmt numFmtId="177" formatCode="#,##0_ "/>
    <numFmt numFmtId="178" formatCode="_-* #,##0.0_-;\-* #,##0.0_-;_-* &quot;-&quot;_-;_-@_-"/>
  </numFmts>
  <fonts count="20" x14ac:knownFonts="1">
    <font>
      <sz val="11"/>
      <name val="돋움"/>
      <family val="3"/>
      <charset val="129"/>
    </font>
    <font>
      <sz val="11"/>
      <name val="돋움"/>
      <family val="3"/>
      <charset val="129"/>
    </font>
    <font>
      <sz val="8"/>
      <name val="돋움"/>
      <family val="3"/>
      <charset val="129"/>
    </font>
    <font>
      <b/>
      <sz val="16"/>
      <name val="굴림체"/>
      <family val="3"/>
      <charset val="129"/>
    </font>
    <font>
      <sz val="20"/>
      <name val="휴먼엑스포"/>
      <family val="1"/>
      <charset val="129"/>
    </font>
    <font>
      <sz val="10.5"/>
      <name val="맑은 고딕"/>
      <family val="3"/>
      <charset val="129"/>
      <scheme val="major"/>
    </font>
    <font>
      <sz val="11"/>
      <name val="맑은 고딕"/>
      <family val="3"/>
      <charset val="129"/>
      <scheme val="minor"/>
    </font>
    <font>
      <sz val="10"/>
      <name val="맑은 고딕"/>
      <family val="3"/>
      <charset val="129"/>
      <scheme val="minor"/>
    </font>
    <font>
      <sz val="8"/>
      <name val="맑은 고딕"/>
      <family val="3"/>
      <charset val="129"/>
    </font>
    <font>
      <sz val="18"/>
      <name val="휴먼엑스포"/>
      <family val="1"/>
      <charset val="129"/>
    </font>
    <font>
      <sz val="10"/>
      <name val="맑은 고딕"/>
      <family val="3"/>
      <charset val="129"/>
      <scheme val="major"/>
    </font>
    <font>
      <sz val="11"/>
      <name val="맑은 고딕"/>
      <family val="3"/>
      <charset val="129"/>
      <scheme val="major"/>
    </font>
    <font>
      <b/>
      <sz val="11"/>
      <name val="맑은 고딕"/>
      <family val="3"/>
      <charset val="129"/>
      <scheme val="minor"/>
    </font>
    <font>
      <b/>
      <sz val="11"/>
      <name val="맑은 고딕"/>
      <family val="3"/>
      <charset val="129"/>
      <scheme val="major"/>
    </font>
    <font>
      <sz val="24"/>
      <color rgb="FF000000"/>
      <name val="휴먼엑스포"/>
      <family val="1"/>
      <charset val="129"/>
    </font>
    <font>
      <b/>
      <sz val="14"/>
      <color rgb="FF000000"/>
      <name val="맑은 고딕"/>
      <family val="3"/>
      <charset val="129"/>
    </font>
    <font>
      <sz val="13"/>
      <color rgb="FF000000"/>
      <name val="맑은 고딕"/>
      <family val="3"/>
      <charset val="129"/>
    </font>
    <font>
      <sz val="11"/>
      <color rgb="FFFF0000"/>
      <name val="돋움"/>
      <family val="3"/>
      <charset val="129"/>
    </font>
    <font>
      <sz val="16"/>
      <color indexed="81"/>
      <name val="Tahoma"/>
      <family val="2"/>
    </font>
    <font>
      <sz val="14"/>
      <color indexed="81"/>
      <name val="맑은 고딕"/>
      <family val="3"/>
      <charset val="129"/>
      <scheme val="maj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51">
    <xf numFmtId="0" fontId="0" fillId="0" borderId="0" xfId="0">
      <alignment vertical="center"/>
    </xf>
    <xf numFmtId="0" fontId="3" fillId="0" borderId="0" xfId="0" applyFont="1" applyBorder="1" applyAlignment="1">
      <alignment horizontal="left" vertical="center"/>
    </xf>
    <xf numFmtId="0" fontId="6" fillId="0" borderId="0" xfId="0" applyFont="1">
      <alignment vertical="center"/>
    </xf>
    <xf numFmtId="0" fontId="6" fillId="0" borderId="1" xfId="0" applyFont="1" applyBorder="1" applyAlignment="1">
      <alignment horizontal="center" vertical="center"/>
    </xf>
    <xf numFmtId="41" fontId="6" fillId="0" borderId="1" xfId="1"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9" fontId="0" fillId="0" borderId="0" xfId="4" applyFont="1">
      <alignment vertical="center"/>
    </xf>
    <xf numFmtId="0" fontId="6" fillId="0" borderId="1" xfId="0" applyFont="1" applyBorder="1" applyAlignment="1">
      <alignment horizontal="center" vertical="center"/>
    </xf>
    <xf numFmtId="43" fontId="6" fillId="0" borderId="1" xfId="1" applyNumberFormat="1" applyFont="1" applyBorder="1" applyAlignment="1">
      <alignment horizontal="center" vertical="center"/>
    </xf>
    <xf numFmtId="176" fontId="6" fillId="0" borderId="1" xfId="1" applyNumberFormat="1" applyFont="1" applyFill="1" applyBorder="1" applyAlignment="1">
      <alignment vertical="center"/>
    </xf>
    <xf numFmtId="177" fontId="6" fillId="0" borderId="1" xfId="1" applyNumberFormat="1" applyFont="1" applyFill="1" applyBorder="1" applyAlignment="1">
      <alignment vertical="center"/>
    </xf>
    <xf numFmtId="0" fontId="0" fillId="3" borderId="0" xfId="0" applyFill="1">
      <alignment vertical="center"/>
    </xf>
    <xf numFmtId="0" fontId="9" fillId="3" borderId="0" xfId="3" applyFont="1" applyFill="1" applyBorder="1" applyAlignment="1">
      <alignment horizontal="center" vertical="center"/>
    </xf>
    <xf numFmtId="0" fontId="5" fillId="3" borderId="0" xfId="3" applyFont="1" applyFill="1" applyBorder="1" applyAlignment="1">
      <alignment horizontal="center" vertical="center"/>
    </xf>
    <xf numFmtId="41" fontId="5" fillId="3" borderId="0" xfId="5" applyFont="1" applyFill="1" applyBorder="1" applyAlignment="1">
      <alignment horizontal="center" vertical="center"/>
    </xf>
    <xf numFmtId="41" fontId="5" fillId="3" borderId="0" xfId="5" applyFont="1" applyFill="1" applyBorder="1" applyAlignment="1">
      <alignment vertical="center"/>
    </xf>
    <xf numFmtId="0" fontId="14" fillId="3" borderId="0" xfId="0" applyFont="1" applyFill="1" applyAlignment="1">
      <alignment horizontal="center" vertical="center"/>
    </xf>
    <xf numFmtId="0" fontId="0" fillId="3" borderId="1" xfId="0" applyFill="1" applyBorder="1">
      <alignment vertical="center"/>
    </xf>
    <xf numFmtId="0" fontId="14" fillId="3" borderId="0" xfId="0" applyFont="1" applyFill="1" applyAlignment="1">
      <alignment vertical="center"/>
    </xf>
    <xf numFmtId="43" fontId="6" fillId="3" borderId="1" xfId="1" applyNumberFormat="1" applyFont="1" applyFill="1" applyBorder="1" applyAlignment="1">
      <alignment horizontal="center" vertical="center"/>
    </xf>
    <xf numFmtId="0" fontId="12" fillId="2" borderId="1" xfId="0" applyFont="1" applyFill="1" applyBorder="1" applyAlignment="1">
      <alignment horizontal="center" vertical="center"/>
    </xf>
    <xf numFmtId="0" fontId="13" fillId="2" borderId="1" xfId="3" applyFont="1" applyFill="1" applyBorder="1" applyAlignment="1">
      <alignment horizontal="center" vertical="center"/>
    </xf>
    <xf numFmtId="0" fontId="11" fillId="3" borderId="1" xfId="3" applyFont="1" applyFill="1" applyBorder="1" applyAlignment="1">
      <alignment horizontal="center" vertical="center"/>
    </xf>
    <xf numFmtId="41" fontId="11" fillId="3" borderId="1" xfId="5" applyFont="1" applyFill="1" applyBorder="1" applyAlignment="1">
      <alignment horizontal="center" vertical="center"/>
    </xf>
    <xf numFmtId="41" fontId="11" fillId="3" borderId="1" xfId="5" applyFont="1" applyFill="1" applyBorder="1" applyAlignment="1">
      <alignment vertical="center"/>
    </xf>
    <xf numFmtId="41" fontId="11" fillId="3" borderId="1" xfId="5" applyNumberFormat="1" applyFont="1" applyFill="1" applyBorder="1" applyAlignment="1">
      <alignment vertical="center"/>
    </xf>
    <xf numFmtId="178" fontId="11" fillId="3" borderId="1" xfId="5" applyNumberFormat="1" applyFont="1" applyFill="1" applyBorder="1" applyAlignment="1">
      <alignment vertical="center"/>
    </xf>
    <xf numFmtId="0" fontId="14" fillId="3" borderId="1" xfId="0" applyFont="1" applyFill="1" applyBorder="1" applyAlignment="1">
      <alignment horizontal="center" vertical="center"/>
    </xf>
    <xf numFmtId="0" fontId="17" fillId="3" borderId="0" xfId="0" applyFont="1" applyFill="1" applyAlignment="1">
      <alignment horizontal="center" vertical="center" wrapText="1"/>
    </xf>
    <xf numFmtId="0" fontId="17" fillId="3" borderId="0" xfId="0" applyFont="1" applyFill="1" applyAlignment="1">
      <alignment horizontal="center" vertical="center"/>
    </xf>
    <xf numFmtId="0" fontId="15" fillId="4"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horizontal="left" vertical="top" wrapText="1"/>
    </xf>
    <xf numFmtId="0" fontId="6" fillId="0" borderId="1" xfId="0" applyFont="1" applyBorder="1" applyAlignment="1">
      <alignment horizontal="center" vertical="center"/>
    </xf>
    <xf numFmtId="0" fontId="12" fillId="2" borderId="1"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4" fillId="0" borderId="1" xfId="0" applyFont="1" applyFill="1" applyBorder="1" applyAlignment="1">
      <alignment horizontal="center" vertical="center"/>
    </xf>
    <xf numFmtId="0" fontId="7" fillId="0" borderId="0" xfId="0" applyFont="1" applyBorder="1" applyAlignment="1">
      <alignment horizontal="right" vertical="center"/>
    </xf>
    <xf numFmtId="0" fontId="5" fillId="3" borderId="0" xfId="0" applyFont="1" applyFill="1" applyBorder="1" applyAlignment="1">
      <alignment horizontal="left" vertical="center" wrapText="1"/>
    </xf>
    <xf numFmtId="0" fontId="11" fillId="3" borderId="1" xfId="3" applyFont="1" applyFill="1" applyBorder="1" applyAlignment="1">
      <alignment horizontal="center" vertical="center"/>
    </xf>
    <xf numFmtId="0" fontId="11" fillId="3" borderId="1" xfId="3" applyFont="1" applyFill="1" applyBorder="1" applyAlignment="1">
      <alignment horizontal="center" vertical="center" wrapText="1"/>
    </xf>
    <xf numFmtId="0" fontId="11" fillId="3" borderId="1" xfId="3" applyFont="1" applyFill="1" applyBorder="1" applyAlignment="1">
      <alignment vertical="center"/>
    </xf>
    <xf numFmtId="0" fontId="10" fillId="3" borderId="1" xfId="3" applyFont="1" applyFill="1" applyBorder="1" applyAlignment="1">
      <alignment horizontal="center" vertical="center" wrapText="1"/>
    </xf>
    <xf numFmtId="0" fontId="10" fillId="3" borderId="1" xfId="3" applyFont="1" applyFill="1" applyBorder="1" applyAlignment="1">
      <alignment vertical="center"/>
    </xf>
    <xf numFmtId="0" fontId="10" fillId="3" borderId="0" xfId="3" applyFont="1" applyFill="1" applyBorder="1" applyAlignment="1">
      <alignment horizontal="right" vertical="center"/>
    </xf>
    <xf numFmtId="0" fontId="13" fillId="2" borderId="1" xfId="3" applyFont="1" applyFill="1" applyBorder="1" applyAlignment="1">
      <alignment horizontal="center" vertical="center"/>
    </xf>
  </cellXfs>
  <cellStyles count="6">
    <cellStyle name="백분율" xfId="4" builtinId="5"/>
    <cellStyle name="쉼표 [0]" xfId="1" builtinId="6"/>
    <cellStyle name="쉼표 [0] 2" xfId="2"/>
    <cellStyle name="쉼표 [0] 3" xfId="5"/>
    <cellStyle name="표준" xfId="0" builtinId="0"/>
    <cellStyle name="표준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N30"/>
  <sheetViews>
    <sheetView zoomScale="85" zoomScaleNormal="85" workbookViewId="0">
      <selection activeCell="O5" sqref="O5"/>
    </sheetView>
  </sheetViews>
  <sheetFormatPr defaultRowHeight="13.5" x14ac:dyDescent="0.15"/>
  <cols>
    <col min="1" max="16384" width="8.88671875" style="14"/>
  </cols>
  <sheetData>
    <row r="2" spans="2:14" ht="45" customHeight="1" x14ac:dyDescent="0.15">
      <c r="B2" s="30" t="s">
        <v>99</v>
      </c>
      <c r="C2" s="30"/>
      <c r="D2" s="30"/>
      <c r="E2" s="30"/>
      <c r="F2" s="30"/>
      <c r="G2" s="30"/>
      <c r="H2" s="30"/>
      <c r="I2" s="21"/>
      <c r="J2" s="31"/>
      <c r="K2" s="32"/>
      <c r="L2" s="32"/>
      <c r="M2" s="32"/>
      <c r="N2" s="32"/>
    </row>
    <row r="3" spans="2:14" ht="20.25" customHeight="1" x14ac:dyDescent="0.15">
      <c r="B3" s="19"/>
      <c r="C3" s="19"/>
      <c r="D3" s="19"/>
      <c r="E3" s="19"/>
      <c r="F3" s="19"/>
      <c r="G3" s="19"/>
      <c r="H3" s="19"/>
      <c r="I3" s="19"/>
    </row>
    <row r="4" spans="2:14" ht="20.25" x14ac:dyDescent="0.15">
      <c r="B4" s="33" t="s">
        <v>87</v>
      </c>
      <c r="C4" s="33"/>
      <c r="D4" s="33"/>
      <c r="E4" s="33"/>
      <c r="F4" s="33"/>
      <c r="G4" s="33"/>
      <c r="H4" s="33"/>
    </row>
    <row r="5" spans="2:14" ht="239.25" customHeight="1" x14ac:dyDescent="0.15">
      <c r="B5" s="35" t="s">
        <v>98</v>
      </c>
      <c r="C5" s="35"/>
      <c r="D5" s="35"/>
      <c r="E5" s="35"/>
      <c r="F5" s="35"/>
      <c r="G5" s="35"/>
      <c r="H5" s="35"/>
    </row>
    <row r="7" spans="2:14" ht="20.25" x14ac:dyDescent="0.15">
      <c r="B7" s="33" t="s">
        <v>88</v>
      </c>
      <c r="C7" s="33"/>
      <c r="D7" s="33"/>
      <c r="E7" s="33"/>
      <c r="F7" s="33"/>
      <c r="G7" s="33"/>
      <c r="H7" s="33"/>
    </row>
    <row r="9" spans="2:14" ht="20.25" x14ac:dyDescent="0.15">
      <c r="B9" s="33" t="s">
        <v>89</v>
      </c>
      <c r="C9" s="33"/>
      <c r="D9" s="33"/>
      <c r="E9" s="33"/>
      <c r="F9" s="33"/>
      <c r="G9" s="33"/>
      <c r="H9" s="33"/>
    </row>
    <row r="11" spans="2:14" ht="20.25" x14ac:dyDescent="0.15">
      <c r="B11" s="33" t="s">
        <v>90</v>
      </c>
      <c r="C11" s="33"/>
      <c r="D11" s="33"/>
      <c r="E11" s="33"/>
      <c r="F11" s="33"/>
      <c r="G11" s="33"/>
      <c r="H11" s="33"/>
    </row>
    <row r="12" spans="2:14" ht="150.75" customHeight="1" x14ac:dyDescent="0.15">
      <c r="B12" s="34" t="s">
        <v>102</v>
      </c>
      <c r="C12" s="34"/>
      <c r="D12" s="34"/>
      <c r="E12" s="34"/>
      <c r="F12" s="34"/>
      <c r="G12" s="34"/>
      <c r="H12" s="34"/>
    </row>
    <row r="14" spans="2:14" ht="20.25" x14ac:dyDescent="0.15">
      <c r="B14" s="33" t="s">
        <v>91</v>
      </c>
      <c r="C14" s="33"/>
      <c r="D14" s="33"/>
      <c r="E14" s="33"/>
      <c r="F14" s="33"/>
      <c r="G14" s="33"/>
      <c r="H14" s="33"/>
    </row>
    <row r="15" spans="2:14" ht="112.5" customHeight="1" x14ac:dyDescent="0.15">
      <c r="B15" s="34" t="s">
        <v>92</v>
      </c>
      <c r="C15" s="34"/>
      <c r="D15" s="34"/>
      <c r="E15" s="34"/>
      <c r="F15" s="34"/>
      <c r="G15" s="34"/>
      <c r="H15" s="34"/>
    </row>
    <row r="17" spans="2:8" ht="20.25" x14ac:dyDescent="0.15">
      <c r="B17" s="33" t="s">
        <v>93</v>
      </c>
      <c r="C17" s="33"/>
      <c r="D17" s="33"/>
      <c r="E17" s="33"/>
      <c r="F17" s="33"/>
      <c r="G17" s="33"/>
      <c r="H17" s="33"/>
    </row>
    <row r="19" spans="2:8" ht="20.25" x14ac:dyDescent="0.15">
      <c r="B19" s="33" t="s">
        <v>94</v>
      </c>
      <c r="C19" s="33"/>
      <c r="D19" s="33"/>
      <c r="E19" s="33"/>
      <c r="F19" s="33"/>
      <c r="G19" s="33"/>
      <c r="H19" s="33"/>
    </row>
    <row r="21" spans="2:8" ht="20.25" x14ac:dyDescent="0.15">
      <c r="B21" s="33" t="s">
        <v>95</v>
      </c>
      <c r="C21" s="33"/>
      <c r="D21" s="33"/>
      <c r="E21" s="33"/>
      <c r="F21" s="33"/>
      <c r="G21" s="33"/>
      <c r="H21" s="33"/>
    </row>
    <row r="22" spans="2:8" ht="93.75" customHeight="1" x14ac:dyDescent="0.15">
      <c r="B22" s="34" t="s">
        <v>103</v>
      </c>
      <c r="C22" s="34"/>
      <c r="D22" s="34"/>
      <c r="E22" s="34"/>
      <c r="F22" s="34"/>
      <c r="G22" s="34"/>
      <c r="H22" s="34"/>
    </row>
    <row r="24" spans="2:8" ht="20.25" x14ac:dyDescent="0.15">
      <c r="B24" s="33" t="s">
        <v>96</v>
      </c>
      <c r="C24" s="33"/>
      <c r="D24" s="33"/>
      <c r="E24" s="33"/>
      <c r="F24" s="33"/>
      <c r="G24" s="33"/>
      <c r="H24" s="33"/>
    </row>
    <row r="26" spans="2:8" ht="20.25" x14ac:dyDescent="0.15">
      <c r="B26" s="33" t="s">
        <v>97</v>
      </c>
      <c r="C26" s="33"/>
      <c r="D26" s="33"/>
      <c r="E26" s="33"/>
      <c r="F26" s="33"/>
      <c r="G26" s="33"/>
      <c r="H26" s="33"/>
    </row>
    <row r="30" spans="2:8" x14ac:dyDescent="0.15">
      <c r="E30" s="20"/>
    </row>
  </sheetData>
  <mergeCells count="16">
    <mergeCell ref="B2:H2"/>
    <mergeCell ref="J2:N2"/>
    <mergeCell ref="B26:H26"/>
    <mergeCell ref="B12:H12"/>
    <mergeCell ref="B14:H14"/>
    <mergeCell ref="B15:H15"/>
    <mergeCell ref="B4:H4"/>
    <mergeCell ref="B5:H5"/>
    <mergeCell ref="B7:H7"/>
    <mergeCell ref="B9:H9"/>
    <mergeCell ref="B11:H11"/>
    <mergeCell ref="B17:H17"/>
    <mergeCell ref="B19:H19"/>
    <mergeCell ref="B21:H21"/>
    <mergeCell ref="B22:H22"/>
    <mergeCell ref="B24:H24"/>
  </mergeCells>
  <phoneticPr fontId="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28"/>
  <sheetViews>
    <sheetView showGridLines="0" topLeftCell="A13" zoomScaleNormal="100" zoomScaleSheetLayoutView="100" workbookViewId="0">
      <selection activeCell="D8" sqref="D8"/>
    </sheetView>
  </sheetViews>
  <sheetFormatPr defaultRowHeight="13.5" x14ac:dyDescent="0.15"/>
  <cols>
    <col min="2" max="2" width="21.88671875" bestFit="1" customWidth="1"/>
    <col min="3" max="3" width="6.33203125" bestFit="1" customWidth="1"/>
    <col min="4" max="4" width="8.5546875" bestFit="1" customWidth="1"/>
    <col min="5" max="7" width="6.5546875" bestFit="1" customWidth="1"/>
    <col min="8" max="10" width="7.88671875" bestFit="1" customWidth="1"/>
  </cols>
  <sheetData>
    <row r="2" spans="2:10" ht="40.5" customHeight="1" x14ac:dyDescent="0.15">
      <c r="B2" s="41" t="s">
        <v>27</v>
      </c>
      <c r="C2" s="41"/>
      <c r="D2" s="41"/>
      <c r="E2" s="41"/>
      <c r="F2" s="41"/>
      <c r="G2" s="41"/>
      <c r="H2" s="41"/>
      <c r="I2" s="41"/>
      <c r="J2" s="41"/>
    </row>
    <row r="3" spans="2:10" ht="19.5" customHeight="1" x14ac:dyDescent="0.15">
      <c r="C3" s="1"/>
      <c r="D3" s="1"/>
      <c r="E3" s="1"/>
      <c r="F3" s="1"/>
      <c r="G3" s="1"/>
      <c r="H3" s="1"/>
      <c r="I3" s="1"/>
      <c r="J3" s="1"/>
    </row>
    <row r="4" spans="2:10" s="2" customFormat="1" ht="15" customHeight="1" x14ac:dyDescent="0.15">
      <c r="B4" s="42" t="s">
        <v>18</v>
      </c>
      <c r="C4" s="42"/>
      <c r="D4" s="42"/>
      <c r="E4" s="42"/>
      <c r="F4" s="42"/>
      <c r="G4" s="42"/>
      <c r="H4" s="42"/>
      <c r="I4" s="42"/>
      <c r="J4" s="42"/>
    </row>
    <row r="5" spans="2:10" s="2" customFormat="1" ht="16.5" x14ac:dyDescent="0.15">
      <c r="B5" s="37" t="s">
        <v>1</v>
      </c>
      <c r="C5" s="37" t="s">
        <v>2</v>
      </c>
      <c r="D5" s="37" t="s">
        <v>19</v>
      </c>
      <c r="E5" s="37"/>
      <c r="F5" s="37"/>
      <c r="G5" s="37"/>
      <c r="H5" s="37"/>
      <c r="I5" s="37"/>
      <c r="J5" s="37"/>
    </row>
    <row r="6" spans="2:10" s="2" customFormat="1" ht="16.5" x14ac:dyDescent="0.15">
      <c r="B6" s="37"/>
      <c r="C6" s="37"/>
      <c r="D6" s="37" t="s">
        <v>3</v>
      </c>
      <c r="E6" s="37" t="s">
        <v>20</v>
      </c>
      <c r="F6" s="37"/>
      <c r="G6" s="37"/>
      <c r="H6" s="37" t="s">
        <v>21</v>
      </c>
      <c r="I6" s="37"/>
      <c r="J6" s="37"/>
    </row>
    <row r="7" spans="2:10" s="2" customFormat="1" ht="16.5" x14ac:dyDescent="0.15">
      <c r="B7" s="37"/>
      <c r="C7" s="37"/>
      <c r="D7" s="37"/>
      <c r="E7" s="23" t="s">
        <v>4</v>
      </c>
      <c r="F7" s="23" t="s">
        <v>5</v>
      </c>
      <c r="G7" s="23" t="s">
        <v>6</v>
      </c>
      <c r="H7" s="23" t="s">
        <v>4</v>
      </c>
      <c r="I7" s="23" t="s">
        <v>5</v>
      </c>
      <c r="J7" s="23" t="s">
        <v>0</v>
      </c>
    </row>
    <row r="8" spans="2:10" s="2" customFormat="1" ht="20.100000000000001" customHeight="1" x14ac:dyDescent="0.15">
      <c r="B8" s="36" t="s">
        <v>7</v>
      </c>
      <c r="C8" s="3">
        <v>1</v>
      </c>
      <c r="D8" s="11">
        <v>411.32</v>
      </c>
      <c r="E8" s="4">
        <f>G8/2</f>
        <v>2857</v>
      </c>
      <c r="F8" s="4">
        <f>G8/2</f>
        <v>2857</v>
      </c>
      <c r="G8" s="4">
        <v>5714</v>
      </c>
      <c r="H8" s="12">
        <f>D8+E8</f>
        <v>3268.32</v>
      </c>
      <c r="I8" s="12">
        <f t="shared" ref="I8:I26" si="0">F8</f>
        <v>2857</v>
      </c>
      <c r="J8" s="12">
        <f t="shared" ref="J8:J26" si="1">H8+I8</f>
        <v>6125.32</v>
      </c>
    </row>
    <row r="9" spans="2:10" s="2" customFormat="1" ht="20.100000000000001" customHeight="1" x14ac:dyDescent="0.15">
      <c r="B9" s="36"/>
      <c r="C9" s="3" t="s">
        <v>8</v>
      </c>
      <c r="D9" s="22" t="s">
        <v>101</v>
      </c>
      <c r="E9" s="4">
        <f t="shared" ref="E9:E26" si="2">G9/2</f>
        <v>2857</v>
      </c>
      <c r="F9" s="4">
        <f t="shared" ref="F9:F26" si="3">G9/2</f>
        <v>2857</v>
      </c>
      <c r="G9" s="4">
        <v>5714</v>
      </c>
      <c r="H9" s="12">
        <f>E9</f>
        <v>2857</v>
      </c>
      <c r="I9" s="12">
        <f t="shared" si="0"/>
        <v>2857</v>
      </c>
      <c r="J9" s="12">
        <f t="shared" si="1"/>
        <v>5714</v>
      </c>
    </row>
    <row r="10" spans="2:10" s="2" customFormat="1" ht="20.100000000000001" customHeight="1" x14ac:dyDescent="0.15">
      <c r="B10" s="38" t="s">
        <v>25</v>
      </c>
      <c r="C10" s="3">
        <v>1</v>
      </c>
      <c r="D10" s="22">
        <f>$D$8</f>
        <v>411.32</v>
      </c>
      <c r="E10" s="4">
        <f t="shared" si="2"/>
        <v>3011</v>
      </c>
      <c r="F10" s="4">
        <f t="shared" si="3"/>
        <v>3011</v>
      </c>
      <c r="G10" s="4">
        <v>6022</v>
      </c>
      <c r="H10" s="12">
        <f>D10+E10</f>
        <v>3422.32</v>
      </c>
      <c r="I10" s="12">
        <f t="shared" si="0"/>
        <v>3011</v>
      </c>
      <c r="J10" s="12">
        <f t="shared" si="1"/>
        <v>6433.32</v>
      </c>
    </row>
    <row r="11" spans="2:10" s="2" customFormat="1" ht="20.100000000000001" customHeight="1" x14ac:dyDescent="0.15">
      <c r="B11" s="38"/>
      <c r="C11" s="3" t="s">
        <v>22</v>
      </c>
      <c r="D11" s="22" t="s">
        <v>101</v>
      </c>
      <c r="E11" s="4">
        <f t="shared" si="2"/>
        <v>3011</v>
      </c>
      <c r="F11" s="4">
        <f t="shared" si="3"/>
        <v>3011</v>
      </c>
      <c r="G11" s="4">
        <v>6022</v>
      </c>
      <c r="H11" s="12">
        <f>E11</f>
        <v>3011</v>
      </c>
      <c r="I11" s="12">
        <f t="shared" si="0"/>
        <v>3011</v>
      </c>
      <c r="J11" s="12">
        <f t="shared" si="1"/>
        <v>6022</v>
      </c>
    </row>
    <row r="12" spans="2:10" s="2" customFormat="1" ht="20.100000000000001" customHeight="1" x14ac:dyDescent="0.15">
      <c r="B12" s="36" t="s">
        <v>26</v>
      </c>
      <c r="C12" s="3">
        <v>1</v>
      </c>
      <c r="D12" s="22">
        <f>$D$8</f>
        <v>411.32</v>
      </c>
      <c r="E12" s="4">
        <f t="shared" si="2"/>
        <v>3387</v>
      </c>
      <c r="F12" s="4">
        <f t="shared" si="3"/>
        <v>3387</v>
      </c>
      <c r="G12" s="4">
        <v>6774</v>
      </c>
      <c r="H12" s="12">
        <f>D12+E12</f>
        <v>3798.32</v>
      </c>
      <c r="I12" s="12">
        <f>F12</f>
        <v>3387</v>
      </c>
      <c r="J12" s="12">
        <f>H12+I12</f>
        <v>7185.32</v>
      </c>
    </row>
    <row r="13" spans="2:10" s="2" customFormat="1" ht="20.100000000000001" customHeight="1" x14ac:dyDescent="0.15">
      <c r="B13" s="36"/>
      <c r="C13" s="3" t="s">
        <v>22</v>
      </c>
      <c r="D13" s="22" t="s">
        <v>101</v>
      </c>
      <c r="E13" s="4">
        <f t="shared" si="2"/>
        <v>3387</v>
      </c>
      <c r="F13" s="4">
        <f t="shared" si="3"/>
        <v>3387</v>
      </c>
      <c r="G13" s="4">
        <v>6774</v>
      </c>
      <c r="H13" s="12">
        <f>E13</f>
        <v>3387</v>
      </c>
      <c r="I13" s="12">
        <f>F13</f>
        <v>3387</v>
      </c>
      <c r="J13" s="12">
        <f>H13+I13</f>
        <v>6774</v>
      </c>
    </row>
    <row r="14" spans="2:10" s="2" customFormat="1" ht="20.100000000000001" customHeight="1" x14ac:dyDescent="0.15">
      <c r="B14" s="38" t="s">
        <v>9</v>
      </c>
      <c r="C14" s="3">
        <v>1</v>
      </c>
      <c r="D14" s="22">
        <f>$D$8</f>
        <v>411.32</v>
      </c>
      <c r="E14" s="4">
        <f t="shared" si="2"/>
        <v>3122</v>
      </c>
      <c r="F14" s="4">
        <f t="shared" si="3"/>
        <v>3122</v>
      </c>
      <c r="G14" s="4">
        <v>6244</v>
      </c>
      <c r="H14" s="12">
        <f>D14+E14</f>
        <v>3533.32</v>
      </c>
      <c r="I14" s="12">
        <f t="shared" si="0"/>
        <v>3122</v>
      </c>
      <c r="J14" s="12">
        <f t="shared" si="1"/>
        <v>6655.32</v>
      </c>
    </row>
    <row r="15" spans="2:10" s="2" customFormat="1" ht="20.100000000000001" customHeight="1" x14ac:dyDescent="0.15">
      <c r="B15" s="38"/>
      <c r="C15" s="3" t="s">
        <v>22</v>
      </c>
      <c r="D15" s="22" t="s">
        <v>101</v>
      </c>
      <c r="E15" s="4">
        <f t="shared" si="2"/>
        <v>3122</v>
      </c>
      <c r="F15" s="4">
        <f t="shared" si="3"/>
        <v>3122</v>
      </c>
      <c r="G15" s="4">
        <v>6244</v>
      </c>
      <c r="H15" s="12">
        <f>E15</f>
        <v>3122</v>
      </c>
      <c r="I15" s="12">
        <f t="shared" si="0"/>
        <v>3122</v>
      </c>
      <c r="J15" s="12">
        <f t="shared" si="1"/>
        <v>6244</v>
      </c>
    </row>
    <row r="16" spans="2:10" s="2" customFormat="1" ht="20.100000000000001" customHeight="1" x14ac:dyDescent="0.15">
      <c r="B16" s="36" t="s">
        <v>10</v>
      </c>
      <c r="C16" s="3">
        <v>1</v>
      </c>
      <c r="D16" s="22">
        <f>$D$8</f>
        <v>411.32</v>
      </c>
      <c r="E16" s="4">
        <f t="shared" si="2"/>
        <v>3876</v>
      </c>
      <c r="F16" s="4">
        <f t="shared" si="3"/>
        <v>3876</v>
      </c>
      <c r="G16" s="4">
        <v>7752</v>
      </c>
      <c r="H16" s="12">
        <f>D16+E16</f>
        <v>4287.32</v>
      </c>
      <c r="I16" s="12">
        <f t="shared" si="0"/>
        <v>3876</v>
      </c>
      <c r="J16" s="12">
        <f t="shared" si="1"/>
        <v>8163.32</v>
      </c>
    </row>
    <row r="17" spans="2:10" s="2" customFormat="1" ht="20.100000000000001" customHeight="1" x14ac:dyDescent="0.15">
      <c r="B17" s="36"/>
      <c r="C17" s="3" t="s">
        <v>22</v>
      </c>
      <c r="D17" s="22" t="s">
        <v>101</v>
      </c>
      <c r="E17" s="4">
        <f t="shared" si="2"/>
        <v>3876</v>
      </c>
      <c r="F17" s="4">
        <f t="shared" si="3"/>
        <v>3876</v>
      </c>
      <c r="G17" s="4">
        <v>7752</v>
      </c>
      <c r="H17" s="12">
        <f>E17</f>
        <v>3876</v>
      </c>
      <c r="I17" s="12">
        <f t="shared" si="0"/>
        <v>3876</v>
      </c>
      <c r="J17" s="12">
        <f t="shared" si="1"/>
        <v>7752</v>
      </c>
    </row>
    <row r="18" spans="2:10" s="2" customFormat="1" ht="20.100000000000001" customHeight="1" x14ac:dyDescent="0.15">
      <c r="B18" s="39" t="s">
        <v>23</v>
      </c>
      <c r="C18" s="10">
        <v>1</v>
      </c>
      <c r="D18" s="22">
        <f>$D$8</f>
        <v>411.32</v>
      </c>
      <c r="E18" s="4">
        <f>G18/2</f>
        <v>3658</v>
      </c>
      <c r="F18" s="4">
        <f>G18/2</f>
        <v>3658</v>
      </c>
      <c r="G18" s="4">
        <v>7316</v>
      </c>
      <c r="H18" s="12">
        <f>D18+E18</f>
        <v>4069.32</v>
      </c>
      <c r="I18" s="12">
        <f>F18</f>
        <v>3658</v>
      </c>
      <c r="J18" s="12">
        <f t="shared" si="1"/>
        <v>7727.32</v>
      </c>
    </row>
    <row r="19" spans="2:10" s="2" customFormat="1" ht="20.100000000000001" customHeight="1" x14ac:dyDescent="0.15">
      <c r="B19" s="40"/>
      <c r="C19" s="10" t="s">
        <v>24</v>
      </c>
      <c r="D19" s="22" t="s">
        <v>101</v>
      </c>
      <c r="E19" s="4">
        <f>G19/2</f>
        <v>3658</v>
      </c>
      <c r="F19" s="4">
        <f>G19/2</f>
        <v>3658</v>
      </c>
      <c r="G19" s="4">
        <v>7316</v>
      </c>
      <c r="H19" s="12">
        <f>E19</f>
        <v>3658</v>
      </c>
      <c r="I19" s="12">
        <f>F19</f>
        <v>3658</v>
      </c>
      <c r="J19" s="12">
        <f t="shared" si="1"/>
        <v>7316</v>
      </c>
    </row>
    <row r="20" spans="2:10" s="2" customFormat="1" ht="20.100000000000001" customHeight="1" x14ac:dyDescent="0.15">
      <c r="B20" s="5" t="s">
        <v>11</v>
      </c>
      <c r="C20" s="3">
        <v>3</v>
      </c>
      <c r="D20" s="22">
        <f>$D$8</f>
        <v>411.32</v>
      </c>
      <c r="E20" s="13">
        <v>2300</v>
      </c>
      <c r="F20" s="13">
        <v>2300</v>
      </c>
      <c r="G20" s="13">
        <f>+E20+F20</f>
        <v>4600</v>
      </c>
      <c r="H20" s="12">
        <f>D20+E20</f>
        <v>2711.32</v>
      </c>
      <c r="I20" s="12">
        <f>F20</f>
        <v>2300</v>
      </c>
      <c r="J20" s="12">
        <f>H20+I20</f>
        <v>5011.32</v>
      </c>
    </row>
    <row r="21" spans="2:10" s="2" customFormat="1" ht="20.100000000000001" customHeight="1" x14ac:dyDescent="0.15">
      <c r="B21" s="6" t="s">
        <v>12</v>
      </c>
      <c r="C21" s="3">
        <v>4</v>
      </c>
      <c r="D21" s="22" t="s">
        <v>101</v>
      </c>
      <c r="E21" s="13">
        <v>2300</v>
      </c>
      <c r="F21" s="13">
        <v>2300</v>
      </c>
      <c r="G21" s="13">
        <f>+E21+F21</f>
        <v>4600</v>
      </c>
      <c r="H21" s="12">
        <f>E21</f>
        <v>2300</v>
      </c>
      <c r="I21" s="12">
        <f>F21</f>
        <v>2300</v>
      </c>
      <c r="J21" s="12">
        <f>H21+I21</f>
        <v>4600</v>
      </c>
    </row>
    <row r="22" spans="2:10" s="2" customFormat="1" ht="20.100000000000001" customHeight="1" x14ac:dyDescent="0.15">
      <c r="B22" s="7" t="s">
        <v>13</v>
      </c>
      <c r="C22" s="3">
        <v>1</v>
      </c>
      <c r="D22" s="22">
        <f>$D$8</f>
        <v>411.32</v>
      </c>
      <c r="E22" s="4">
        <f t="shared" si="2"/>
        <v>3947</v>
      </c>
      <c r="F22" s="4">
        <f t="shared" si="3"/>
        <v>3947</v>
      </c>
      <c r="G22" s="4">
        <v>7894</v>
      </c>
      <c r="H22" s="12">
        <f>D22+E22</f>
        <v>4358.32</v>
      </c>
      <c r="I22" s="12">
        <f t="shared" si="0"/>
        <v>3947</v>
      </c>
      <c r="J22" s="12">
        <f t="shared" si="1"/>
        <v>8305.32</v>
      </c>
    </row>
    <row r="23" spans="2:10" s="2" customFormat="1" ht="20.100000000000001" customHeight="1" x14ac:dyDescent="0.15">
      <c r="B23" s="8" t="s">
        <v>14</v>
      </c>
      <c r="C23" s="3" t="s">
        <v>22</v>
      </c>
      <c r="D23" s="22" t="s">
        <v>101</v>
      </c>
      <c r="E23" s="4">
        <f t="shared" si="2"/>
        <v>3947</v>
      </c>
      <c r="F23" s="4">
        <f t="shared" si="3"/>
        <v>3947</v>
      </c>
      <c r="G23" s="4">
        <v>7894</v>
      </c>
      <c r="H23" s="12">
        <f>E23</f>
        <v>3947</v>
      </c>
      <c r="I23" s="12">
        <f t="shared" si="0"/>
        <v>3947</v>
      </c>
      <c r="J23" s="12">
        <f t="shared" si="1"/>
        <v>7894</v>
      </c>
    </row>
    <row r="24" spans="2:10" s="2" customFormat="1" ht="20.100000000000001" customHeight="1" x14ac:dyDescent="0.15">
      <c r="B24" s="36" t="s">
        <v>15</v>
      </c>
      <c r="C24" s="3">
        <v>1</v>
      </c>
      <c r="D24" s="22">
        <f>$D$8</f>
        <v>411.32</v>
      </c>
      <c r="E24" s="4">
        <f t="shared" si="2"/>
        <v>4326</v>
      </c>
      <c r="F24" s="4">
        <f t="shared" si="3"/>
        <v>4326</v>
      </c>
      <c r="G24" s="4">
        <v>8652</v>
      </c>
      <c r="H24" s="12">
        <f>D24+E24</f>
        <v>4737.32</v>
      </c>
      <c r="I24" s="12">
        <f t="shared" si="0"/>
        <v>4326</v>
      </c>
      <c r="J24" s="12">
        <f t="shared" si="1"/>
        <v>9063.32</v>
      </c>
    </row>
    <row r="25" spans="2:10" s="2" customFormat="1" ht="20.100000000000001" customHeight="1" x14ac:dyDescent="0.15">
      <c r="B25" s="36"/>
      <c r="C25" s="3">
        <v>2</v>
      </c>
      <c r="D25" s="22" t="s">
        <v>101</v>
      </c>
      <c r="E25" s="4">
        <f t="shared" si="2"/>
        <v>4326</v>
      </c>
      <c r="F25" s="4">
        <f t="shared" si="3"/>
        <v>4326</v>
      </c>
      <c r="G25" s="4">
        <v>8652</v>
      </c>
      <c r="H25" s="12">
        <f>E25</f>
        <v>4326</v>
      </c>
      <c r="I25" s="12">
        <f t="shared" si="0"/>
        <v>4326</v>
      </c>
      <c r="J25" s="12">
        <f>H25+I25</f>
        <v>8652</v>
      </c>
    </row>
    <row r="26" spans="2:10" s="2" customFormat="1" ht="20.100000000000001" customHeight="1" x14ac:dyDescent="0.15">
      <c r="B26" s="3" t="s">
        <v>16</v>
      </c>
      <c r="C26" s="3" t="s">
        <v>17</v>
      </c>
      <c r="D26" s="22" t="s">
        <v>101</v>
      </c>
      <c r="E26" s="4">
        <f t="shared" si="2"/>
        <v>4867</v>
      </c>
      <c r="F26" s="4">
        <f t="shared" si="3"/>
        <v>4867</v>
      </c>
      <c r="G26" s="4">
        <v>9734</v>
      </c>
      <c r="H26" s="12">
        <f>E26</f>
        <v>4867</v>
      </c>
      <c r="I26" s="12">
        <f t="shared" si="0"/>
        <v>4867</v>
      </c>
      <c r="J26" s="12">
        <f t="shared" si="1"/>
        <v>9734</v>
      </c>
    </row>
    <row r="27" spans="2:10" x14ac:dyDescent="0.15">
      <c r="B27" s="9"/>
      <c r="C27" s="9"/>
      <c r="D27" s="9"/>
      <c r="E27" s="9"/>
      <c r="F27" s="9"/>
      <c r="G27" s="9"/>
      <c r="H27" s="9"/>
      <c r="I27" s="9"/>
      <c r="J27" s="9"/>
    </row>
    <row r="28" spans="2:10" x14ac:dyDescent="0.15">
      <c r="B28" s="9"/>
      <c r="C28" s="9"/>
      <c r="D28" s="9"/>
      <c r="E28" s="9"/>
      <c r="F28" s="9"/>
      <c r="G28" s="9"/>
      <c r="H28" s="9"/>
      <c r="I28" s="9"/>
      <c r="J28" s="9"/>
    </row>
  </sheetData>
  <mergeCells count="15">
    <mergeCell ref="B2:J2"/>
    <mergeCell ref="B8:B9"/>
    <mergeCell ref="B10:B11"/>
    <mergeCell ref="E6:G6"/>
    <mergeCell ref="B4:J4"/>
    <mergeCell ref="B24:B25"/>
    <mergeCell ref="H6:J6"/>
    <mergeCell ref="B12:B13"/>
    <mergeCell ref="B16:B17"/>
    <mergeCell ref="B5:B7"/>
    <mergeCell ref="C5:C7"/>
    <mergeCell ref="D6:D7"/>
    <mergeCell ref="D5:J5"/>
    <mergeCell ref="B14:B15"/>
    <mergeCell ref="B18:B19"/>
  </mergeCells>
  <phoneticPr fontId="2" type="noConversion"/>
  <printOptions horizontalCentered="1"/>
  <pageMargins left="0.59055118110236227" right="0.59055118110236227" top="0.59055118110236227" bottom="0.59055118110236227" header="0.31496062992125984" footer="0.31496062992125984"/>
  <pageSetup paperSize="9" orientation="landscape" r:id="rId1"/>
  <headerFooter alignWithMargins="0"/>
  <ignoredErrors>
    <ignoredError sqref="H9 H2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86"/>
  <sheetViews>
    <sheetView tabSelected="1" zoomScale="85" zoomScaleNormal="85" workbookViewId="0">
      <selection activeCell="L14" sqref="L14"/>
    </sheetView>
  </sheetViews>
  <sheetFormatPr defaultRowHeight="13.5" x14ac:dyDescent="0.15"/>
  <cols>
    <col min="1" max="1" width="8.88671875" style="14"/>
    <col min="2" max="2" width="13.33203125" style="14" bestFit="1" customWidth="1"/>
    <col min="3" max="3" width="8.88671875" style="14"/>
    <col min="4" max="4" width="18.109375" style="14" customWidth="1"/>
    <col min="5" max="16384" width="8.88671875" style="14"/>
  </cols>
  <sheetData>
    <row r="2" spans="2:8" ht="41.25" customHeight="1" x14ac:dyDescent="0.15">
      <c r="B2" s="41" t="s">
        <v>86</v>
      </c>
      <c r="C2" s="41"/>
      <c r="D2" s="41"/>
      <c r="E2" s="41"/>
      <c r="F2" s="41"/>
      <c r="G2" s="41"/>
      <c r="H2" s="41"/>
    </row>
    <row r="3" spans="2:8" ht="23.25" x14ac:dyDescent="0.15">
      <c r="B3" s="15"/>
      <c r="C3" s="15"/>
      <c r="D3" s="15"/>
      <c r="E3" s="15"/>
      <c r="F3" s="15"/>
      <c r="G3" s="15"/>
      <c r="H3" s="15"/>
    </row>
    <row r="4" spans="2:8" x14ac:dyDescent="0.15">
      <c r="B4" s="49" t="s">
        <v>28</v>
      </c>
      <c r="C4" s="49"/>
      <c r="D4" s="49"/>
      <c r="E4" s="49"/>
      <c r="F4" s="49"/>
      <c r="G4" s="49"/>
      <c r="H4" s="49"/>
    </row>
    <row r="5" spans="2:8" ht="16.5" x14ac:dyDescent="0.15">
      <c r="B5" s="37" t="s">
        <v>81</v>
      </c>
      <c r="C5" s="50" t="s">
        <v>82</v>
      </c>
      <c r="D5" s="50" t="s">
        <v>83</v>
      </c>
      <c r="E5" s="50" t="s">
        <v>84</v>
      </c>
      <c r="F5" s="50" t="s">
        <v>85</v>
      </c>
      <c r="G5" s="50"/>
      <c r="H5" s="50"/>
    </row>
    <row r="6" spans="2:8" ht="16.5" x14ac:dyDescent="0.15">
      <c r="B6" s="37"/>
      <c r="C6" s="50"/>
      <c r="D6" s="50"/>
      <c r="E6" s="50"/>
      <c r="F6" s="24" t="s">
        <v>29</v>
      </c>
      <c r="G6" s="24" t="s">
        <v>30</v>
      </c>
      <c r="H6" s="24" t="s">
        <v>31</v>
      </c>
    </row>
    <row r="7" spans="2:8" ht="17.100000000000001" customHeight="1" x14ac:dyDescent="0.15">
      <c r="B7" s="44" t="s">
        <v>32</v>
      </c>
      <c r="C7" s="44" t="s">
        <v>33</v>
      </c>
      <c r="D7" s="44" t="s">
        <v>34</v>
      </c>
      <c r="E7" s="25" t="s">
        <v>35</v>
      </c>
      <c r="F7" s="26">
        <f>F8+F9</f>
        <v>692</v>
      </c>
      <c r="G7" s="27">
        <f>G8+G9</f>
        <v>7546</v>
      </c>
      <c r="H7" s="27">
        <f>F7+G7</f>
        <v>8238</v>
      </c>
    </row>
    <row r="8" spans="2:8" ht="17.100000000000001" customHeight="1" x14ac:dyDescent="0.15">
      <c r="B8" s="44"/>
      <c r="C8" s="44"/>
      <c r="D8" s="46"/>
      <c r="E8" s="25" t="s">
        <v>36</v>
      </c>
      <c r="F8" s="26">
        <v>692</v>
      </c>
      <c r="G8" s="27">
        <v>3773</v>
      </c>
      <c r="H8" s="27">
        <f t="shared" ref="H8:H71" si="0">F8+G8</f>
        <v>4465</v>
      </c>
    </row>
    <row r="9" spans="2:8" ht="17.100000000000001" customHeight="1" x14ac:dyDescent="0.15">
      <c r="B9" s="44"/>
      <c r="C9" s="44"/>
      <c r="D9" s="46"/>
      <c r="E9" s="25" t="s">
        <v>37</v>
      </c>
      <c r="F9" s="26">
        <v>0</v>
      </c>
      <c r="G9" s="27">
        <v>3773</v>
      </c>
      <c r="H9" s="27">
        <f t="shared" si="0"/>
        <v>3773</v>
      </c>
    </row>
    <row r="10" spans="2:8" ht="17.100000000000001" customHeight="1" x14ac:dyDescent="0.15">
      <c r="B10" s="44"/>
      <c r="C10" s="44"/>
      <c r="D10" s="44" t="s">
        <v>38</v>
      </c>
      <c r="E10" s="25" t="s">
        <v>35</v>
      </c>
      <c r="F10" s="26">
        <f>F11+F12</f>
        <v>692</v>
      </c>
      <c r="G10" s="27">
        <f>G11+G12</f>
        <v>8955</v>
      </c>
      <c r="H10" s="27">
        <f t="shared" si="0"/>
        <v>9647</v>
      </c>
    </row>
    <row r="11" spans="2:8" ht="17.100000000000001" customHeight="1" x14ac:dyDescent="0.15">
      <c r="B11" s="44"/>
      <c r="C11" s="44"/>
      <c r="D11" s="46"/>
      <c r="E11" s="25" t="s">
        <v>36</v>
      </c>
      <c r="F11" s="26">
        <v>692</v>
      </c>
      <c r="G11" s="27">
        <v>4478</v>
      </c>
      <c r="H11" s="27">
        <f t="shared" si="0"/>
        <v>5170</v>
      </c>
    </row>
    <row r="12" spans="2:8" ht="17.100000000000001" customHeight="1" x14ac:dyDescent="0.15">
      <c r="B12" s="44"/>
      <c r="C12" s="44"/>
      <c r="D12" s="46"/>
      <c r="E12" s="25" t="s">
        <v>37</v>
      </c>
      <c r="F12" s="26">
        <v>0</v>
      </c>
      <c r="G12" s="27">
        <v>4477</v>
      </c>
      <c r="H12" s="27">
        <f t="shared" si="0"/>
        <v>4477</v>
      </c>
    </row>
    <row r="13" spans="2:8" ht="17.100000000000001" customHeight="1" x14ac:dyDescent="0.15">
      <c r="B13" s="44"/>
      <c r="C13" s="44"/>
      <c r="D13" s="44" t="s">
        <v>39</v>
      </c>
      <c r="E13" s="25" t="s">
        <v>40</v>
      </c>
      <c r="F13" s="26">
        <f>F14+F15</f>
        <v>692</v>
      </c>
      <c r="G13" s="27">
        <f>G14+G15</f>
        <v>10044</v>
      </c>
      <c r="H13" s="27">
        <f t="shared" si="0"/>
        <v>10736</v>
      </c>
    </row>
    <row r="14" spans="2:8" ht="17.100000000000001" customHeight="1" x14ac:dyDescent="0.15">
      <c r="B14" s="44"/>
      <c r="C14" s="44"/>
      <c r="D14" s="46"/>
      <c r="E14" s="25" t="s">
        <v>36</v>
      </c>
      <c r="F14" s="26">
        <v>692</v>
      </c>
      <c r="G14" s="27">
        <v>5022</v>
      </c>
      <c r="H14" s="27">
        <f t="shared" si="0"/>
        <v>5714</v>
      </c>
    </row>
    <row r="15" spans="2:8" ht="17.100000000000001" customHeight="1" x14ac:dyDescent="0.15">
      <c r="B15" s="44"/>
      <c r="C15" s="44"/>
      <c r="D15" s="46"/>
      <c r="E15" s="25" t="s">
        <v>37</v>
      </c>
      <c r="F15" s="26">
        <v>0</v>
      </c>
      <c r="G15" s="27">
        <v>5022</v>
      </c>
      <c r="H15" s="27">
        <f t="shared" si="0"/>
        <v>5022</v>
      </c>
    </row>
    <row r="16" spans="2:8" ht="17.100000000000001" customHeight="1" x14ac:dyDescent="0.15">
      <c r="B16" s="44"/>
      <c r="C16" s="44"/>
      <c r="D16" s="44" t="s">
        <v>41</v>
      </c>
      <c r="E16" s="25" t="s">
        <v>42</v>
      </c>
      <c r="F16" s="26">
        <f>F17+F18</f>
        <v>692</v>
      </c>
      <c r="G16" s="27">
        <f>G17+G18</f>
        <v>12598</v>
      </c>
      <c r="H16" s="27">
        <f t="shared" si="0"/>
        <v>13290</v>
      </c>
    </row>
    <row r="17" spans="2:8" ht="17.100000000000001" customHeight="1" x14ac:dyDescent="0.15">
      <c r="B17" s="44"/>
      <c r="C17" s="44"/>
      <c r="D17" s="46"/>
      <c r="E17" s="25" t="s">
        <v>36</v>
      </c>
      <c r="F17" s="26">
        <v>692</v>
      </c>
      <c r="G17" s="27">
        <v>6299</v>
      </c>
      <c r="H17" s="27">
        <f t="shared" si="0"/>
        <v>6991</v>
      </c>
    </row>
    <row r="18" spans="2:8" ht="17.100000000000001" customHeight="1" x14ac:dyDescent="0.15">
      <c r="B18" s="44"/>
      <c r="C18" s="44"/>
      <c r="D18" s="46"/>
      <c r="E18" s="25" t="s">
        <v>37</v>
      </c>
      <c r="F18" s="26">
        <v>0</v>
      </c>
      <c r="G18" s="27">
        <v>6299</v>
      </c>
      <c r="H18" s="27">
        <f t="shared" si="0"/>
        <v>6299</v>
      </c>
    </row>
    <row r="19" spans="2:8" ht="17.100000000000001" customHeight="1" x14ac:dyDescent="0.15">
      <c r="B19" s="44"/>
      <c r="C19" s="44"/>
      <c r="D19" s="47" t="s">
        <v>43</v>
      </c>
      <c r="E19" s="25" t="s">
        <v>44</v>
      </c>
      <c r="F19" s="26">
        <f>F20+F21</f>
        <v>0</v>
      </c>
      <c r="G19" s="27">
        <f>G20+G21</f>
        <v>10000</v>
      </c>
      <c r="H19" s="27">
        <f t="shared" si="0"/>
        <v>10000</v>
      </c>
    </row>
    <row r="20" spans="2:8" ht="17.100000000000001" customHeight="1" x14ac:dyDescent="0.15">
      <c r="B20" s="44"/>
      <c r="C20" s="44"/>
      <c r="D20" s="48"/>
      <c r="E20" s="25" t="s">
        <v>36</v>
      </c>
      <c r="F20" s="26">
        <v>0</v>
      </c>
      <c r="G20" s="27">
        <v>5000</v>
      </c>
      <c r="H20" s="28">
        <f t="shared" si="0"/>
        <v>5000</v>
      </c>
    </row>
    <row r="21" spans="2:8" ht="17.100000000000001" customHeight="1" x14ac:dyDescent="0.15">
      <c r="B21" s="44"/>
      <c r="C21" s="44"/>
      <c r="D21" s="48"/>
      <c r="E21" s="25" t="s">
        <v>37</v>
      </c>
      <c r="F21" s="26">
        <v>0</v>
      </c>
      <c r="G21" s="27">
        <v>5000</v>
      </c>
      <c r="H21" s="28">
        <f t="shared" si="0"/>
        <v>5000</v>
      </c>
    </row>
    <row r="22" spans="2:8" ht="17.100000000000001" customHeight="1" x14ac:dyDescent="0.15">
      <c r="B22" s="44"/>
      <c r="C22" s="44"/>
      <c r="D22" s="47" t="s">
        <v>45</v>
      </c>
      <c r="E22" s="25" t="s">
        <v>44</v>
      </c>
      <c r="F22" s="26">
        <f>F23+F24</f>
        <v>692</v>
      </c>
      <c r="G22" s="27">
        <f>G23+G24</f>
        <v>5800</v>
      </c>
      <c r="H22" s="27">
        <f t="shared" si="0"/>
        <v>6492</v>
      </c>
    </row>
    <row r="23" spans="2:8" ht="17.100000000000001" customHeight="1" x14ac:dyDescent="0.15">
      <c r="B23" s="44"/>
      <c r="C23" s="44"/>
      <c r="D23" s="48"/>
      <c r="E23" s="25" t="s">
        <v>36</v>
      </c>
      <c r="F23" s="26">
        <v>692</v>
      </c>
      <c r="G23" s="27">
        <v>2900</v>
      </c>
      <c r="H23" s="29">
        <f t="shared" si="0"/>
        <v>3592</v>
      </c>
    </row>
    <row r="24" spans="2:8" ht="17.100000000000001" customHeight="1" x14ac:dyDescent="0.15">
      <c r="B24" s="44"/>
      <c r="C24" s="44"/>
      <c r="D24" s="48"/>
      <c r="E24" s="25" t="s">
        <v>37</v>
      </c>
      <c r="F24" s="26">
        <v>0</v>
      </c>
      <c r="G24" s="27">
        <v>2900</v>
      </c>
      <c r="H24" s="29">
        <f t="shared" si="0"/>
        <v>2900</v>
      </c>
    </row>
    <row r="25" spans="2:8" ht="17.100000000000001" customHeight="1" x14ac:dyDescent="0.15">
      <c r="B25" s="44"/>
      <c r="C25" s="44" t="s">
        <v>46</v>
      </c>
      <c r="D25" s="44" t="s">
        <v>47</v>
      </c>
      <c r="E25" s="25" t="s">
        <v>42</v>
      </c>
      <c r="F25" s="26">
        <f>F26+F27</f>
        <v>692</v>
      </c>
      <c r="G25" s="27">
        <f>G26+G27</f>
        <v>7838</v>
      </c>
      <c r="H25" s="27">
        <f t="shared" si="0"/>
        <v>8530</v>
      </c>
    </row>
    <row r="26" spans="2:8" ht="17.100000000000001" customHeight="1" x14ac:dyDescent="0.15">
      <c r="B26" s="44"/>
      <c r="C26" s="44"/>
      <c r="D26" s="46"/>
      <c r="E26" s="25" t="s">
        <v>36</v>
      </c>
      <c r="F26" s="26">
        <v>692</v>
      </c>
      <c r="G26" s="27">
        <v>3919</v>
      </c>
      <c r="H26" s="27">
        <f t="shared" si="0"/>
        <v>4611</v>
      </c>
    </row>
    <row r="27" spans="2:8" ht="17.100000000000001" customHeight="1" x14ac:dyDescent="0.15">
      <c r="B27" s="44"/>
      <c r="C27" s="44"/>
      <c r="D27" s="46"/>
      <c r="E27" s="25" t="s">
        <v>37</v>
      </c>
      <c r="F27" s="26">
        <v>0</v>
      </c>
      <c r="G27" s="27">
        <v>3919</v>
      </c>
      <c r="H27" s="27">
        <f t="shared" si="0"/>
        <v>3919</v>
      </c>
    </row>
    <row r="28" spans="2:8" ht="17.100000000000001" customHeight="1" x14ac:dyDescent="0.15">
      <c r="B28" s="44"/>
      <c r="C28" s="44"/>
      <c r="D28" s="44" t="s">
        <v>48</v>
      </c>
      <c r="E28" s="25" t="s">
        <v>42</v>
      </c>
      <c r="F28" s="26">
        <f>F29+F30</f>
        <v>692</v>
      </c>
      <c r="G28" s="27">
        <f>G29+G30</f>
        <v>9419</v>
      </c>
      <c r="H28" s="27">
        <f t="shared" si="0"/>
        <v>10111</v>
      </c>
    </row>
    <row r="29" spans="2:8" ht="17.100000000000001" customHeight="1" x14ac:dyDescent="0.15">
      <c r="B29" s="44"/>
      <c r="C29" s="44"/>
      <c r="D29" s="46"/>
      <c r="E29" s="25" t="s">
        <v>36</v>
      </c>
      <c r="F29" s="26">
        <v>692</v>
      </c>
      <c r="G29" s="27">
        <v>4710</v>
      </c>
      <c r="H29" s="27">
        <f t="shared" si="0"/>
        <v>5402</v>
      </c>
    </row>
    <row r="30" spans="2:8" ht="17.100000000000001" customHeight="1" x14ac:dyDescent="0.15">
      <c r="B30" s="44"/>
      <c r="C30" s="44"/>
      <c r="D30" s="46"/>
      <c r="E30" s="25" t="s">
        <v>37</v>
      </c>
      <c r="F30" s="26">
        <v>0</v>
      </c>
      <c r="G30" s="27">
        <v>4709</v>
      </c>
      <c r="H30" s="27">
        <f t="shared" si="0"/>
        <v>4709</v>
      </c>
    </row>
    <row r="31" spans="2:8" ht="17.100000000000001" customHeight="1" x14ac:dyDescent="0.15">
      <c r="B31" s="44"/>
      <c r="C31" s="44"/>
      <c r="D31" s="44" t="s">
        <v>39</v>
      </c>
      <c r="E31" s="25" t="s">
        <v>42</v>
      </c>
      <c r="F31" s="26">
        <f>F32+F33</f>
        <v>692</v>
      </c>
      <c r="G31" s="27">
        <f>G32+G33</f>
        <v>10583</v>
      </c>
      <c r="H31" s="27">
        <f t="shared" si="0"/>
        <v>11275</v>
      </c>
    </row>
    <row r="32" spans="2:8" ht="17.100000000000001" customHeight="1" x14ac:dyDescent="0.15">
      <c r="B32" s="44"/>
      <c r="C32" s="44"/>
      <c r="D32" s="46"/>
      <c r="E32" s="25" t="s">
        <v>36</v>
      </c>
      <c r="F32" s="26">
        <v>692</v>
      </c>
      <c r="G32" s="27">
        <v>5292</v>
      </c>
      <c r="H32" s="27">
        <f t="shared" si="0"/>
        <v>5984</v>
      </c>
    </row>
    <row r="33" spans="2:8" ht="17.100000000000001" customHeight="1" x14ac:dyDescent="0.15">
      <c r="B33" s="44"/>
      <c r="C33" s="44"/>
      <c r="D33" s="46"/>
      <c r="E33" s="25" t="s">
        <v>37</v>
      </c>
      <c r="F33" s="26">
        <v>0</v>
      </c>
      <c r="G33" s="27">
        <v>5291</v>
      </c>
      <c r="H33" s="27">
        <f t="shared" si="0"/>
        <v>5291</v>
      </c>
    </row>
    <row r="34" spans="2:8" ht="17.100000000000001" customHeight="1" x14ac:dyDescent="0.15">
      <c r="B34" s="44"/>
      <c r="C34" s="44"/>
      <c r="D34" s="44" t="s">
        <v>49</v>
      </c>
      <c r="E34" s="25" t="s">
        <v>42</v>
      </c>
      <c r="F34" s="26">
        <f>F35+F36</f>
        <v>692</v>
      </c>
      <c r="G34" s="27">
        <f>G35+G36</f>
        <v>13230</v>
      </c>
      <c r="H34" s="27">
        <f t="shared" si="0"/>
        <v>13922</v>
      </c>
    </row>
    <row r="35" spans="2:8" ht="17.100000000000001" customHeight="1" x14ac:dyDescent="0.15">
      <c r="B35" s="44"/>
      <c r="C35" s="44"/>
      <c r="D35" s="46"/>
      <c r="E35" s="25" t="s">
        <v>36</v>
      </c>
      <c r="F35" s="26">
        <v>692</v>
      </c>
      <c r="G35" s="27">
        <v>6615</v>
      </c>
      <c r="H35" s="27">
        <f t="shared" si="0"/>
        <v>7307</v>
      </c>
    </row>
    <row r="36" spans="2:8" ht="17.100000000000001" customHeight="1" x14ac:dyDescent="0.15">
      <c r="B36" s="44"/>
      <c r="C36" s="44"/>
      <c r="D36" s="46"/>
      <c r="E36" s="25" t="s">
        <v>37</v>
      </c>
      <c r="F36" s="26">
        <v>0</v>
      </c>
      <c r="G36" s="27">
        <v>6615</v>
      </c>
      <c r="H36" s="27">
        <f t="shared" si="0"/>
        <v>6615</v>
      </c>
    </row>
    <row r="37" spans="2:8" ht="17.100000000000001" customHeight="1" x14ac:dyDescent="0.15">
      <c r="B37" s="44"/>
      <c r="C37" s="45" t="s">
        <v>50</v>
      </c>
      <c r="D37" s="44" t="s">
        <v>47</v>
      </c>
      <c r="E37" s="25" t="s">
        <v>51</v>
      </c>
      <c r="F37" s="26">
        <f>F38+F39</f>
        <v>692</v>
      </c>
      <c r="G37" s="27">
        <f>G38+G39</f>
        <v>7693</v>
      </c>
      <c r="H37" s="27">
        <f t="shared" si="0"/>
        <v>8385</v>
      </c>
    </row>
    <row r="38" spans="2:8" ht="17.100000000000001" customHeight="1" x14ac:dyDescent="0.15">
      <c r="B38" s="44"/>
      <c r="C38" s="45"/>
      <c r="D38" s="46"/>
      <c r="E38" s="25" t="s">
        <v>36</v>
      </c>
      <c r="F38" s="26">
        <v>692</v>
      </c>
      <c r="G38" s="27">
        <v>3847</v>
      </c>
      <c r="H38" s="27">
        <f t="shared" si="0"/>
        <v>4539</v>
      </c>
    </row>
    <row r="39" spans="2:8" ht="17.100000000000001" customHeight="1" x14ac:dyDescent="0.15">
      <c r="B39" s="44"/>
      <c r="C39" s="45"/>
      <c r="D39" s="46"/>
      <c r="E39" s="25" t="s">
        <v>37</v>
      </c>
      <c r="F39" s="26">
        <v>0</v>
      </c>
      <c r="G39" s="27">
        <v>3846</v>
      </c>
      <c r="H39" s="27">
        <f t="shared" si="0"/>
        <v>3846</v>
      </c>
    </row>
    <row r="40" spans="2:8" ht="17.100000000000001" customHeight="1" x14ac:dyDescent="0.15">
      <c r="B40" s="44"/>
      <c r="C40" s="45"/>
      <c r="D40" s="44" t="s">
        <v>52</v>
      </c>
      <c r="E40" s="25" t="s">
        <v>42</v>
      </c>
      <c r="F40" s="26">
        <f>F41+F42</f>
        <v>692</v>
      </c>
      <c r="G40" s="27">
        <f>G41+G42</f>
        <v>9185</v>
      </c>
      <c r="H40" s="27">
        <f t="shared" si="0"/>
        <v>9877</v>
      </c>
    </row>
    <row r="41" spans="2:8" ht="17.100000000000001" customHeight="1" x14ac:dyDescent="0.15">
      <c r="B41" s="44"/>
      <c r="C41" s="45"/>
      <c r="D41" s="46"/>
      <c r="E41" s="25" t="s">
        <v>36</v>
      </c>
      <c r="F41" s="26">
        <v>692</v>
      </c>
      <c r="G41" s="27">
        <v>4593</v>
      </c>
      <c r="H41" s="27">
        <f t="shared" si="0"/>
        <v>5285</v>
      </c>
    </row>
    <row r="42" spans="2:8" ht="17.100000000000001" customHeight="1" x14ac:dyDescent="0.15">
      <c r="B42" s="44"/>
      <c r="C42" s="45"/>
      <c r="D42" s="46"/>
      <c r="E42" s="25" t="s">
        <v>37</v>
      </c>
      <c r="F42" s="26">
        <v>0</v>
      </c>
      <c r="G42" s="27">
        <v>4592</v>
      </c>
      <c r="H42" s="27">
        <f t="shared" si="0"/>
        <v>4592</v>
      </c>
    </row>
    <row r="43" spans="2:8" ht="17.100000000000001" customHeight="1" x14ac:dyDescent="0.15">
      <c r="B43" s="44"/>
      <c r="C43" s="45"/>
      <c r="D43" s="44" t="s">
        <v>39</v>
      </c>
      <c r="E43" s="25" t="s">
        <v>42</v>
      </c>
      <c r="F43" s="26">
        <f>F44+F45</f>
        <v>692</v>
      </c>
      <c r="G43" s="27">
        <f>G44+G45</f>
        <v>10313</v>
      </c>
      <c r="H43" s="27">
        <f t="shared" si="0"/>
        <v>11005</v>
      </c>
    </row>
    <row r="44" spans="2:8" ht="17.100000000000001" customHeight="1" x14ac:dyDescent="0.15">
      <c r="B44" s="44"/>
      <c r="C44" s="45"/>
      <c r="D44" s="46"/>
      <c r="E44" s="25" t="s">
        <v>36</v>
      </c>
      <c r="F44" s="26">
        <v>692</v>
      </c>
      <c r="G44" s="27">
        <v>5157</v>
      </c>
      <c r="H44" s="27">
        <f t="shared" si="0"/>
        <v>5849</v>
      </c>
    </row>
    <row r="45" spans="2:8" ht="17.100000000000001" customHeight="1" x14ac:dyDescent="0.15">
      <c r="B45" s="44"/>
      <c r="C45" s="45"/>
      <c r="D45" s="46"/>
      <c r="E45" s="25" t="s">
        <v>37</v>
      </c>
      <c r="F45" s="26">
        <v>0</v>
      </c>
      <c r="G45" s="27">
        <v>5156</v>
      </c>
      <c r="H45" s="27">
        <f t="shared" si="0"/>
        <v>5156</v>
      </c>
    </row>
    <row r="46" spans="2:8" ht="17.100000000000001" customHeight="1" x14ac:dyDescent="0.15">
      <c r="B46" s="44"/>
      <c r="C46" s="45"/>
      <c r="D46" s="44" t="s">
        <v>41</v>
      </c>
      <c r="E46" s="25" t="s">
        <v>42</v>
      </c>
      <c r="F46" s="26">
        <f>F47+F48</f>
        <v>692</v>
      </c>
      <c r="G46" s="27">
        <f>G47+G48</f>
        <v>12914</v>
      </c>
      <c r="H46" s="27">
        <f t="shared" si="0"/>
        <v>13606</v>
      </c>
    </row>
    <row r="47" spans="2:8" ht="17.100000000000001" customHeight="1" x14ac:dyDescent="0.15">
      <c r="B47" s="44"/>
      <c r="C47" s="45"/>
      <c r="D47" s="46"/>
      <c r="E47" s="25" t="s">
        <v>36</v>
      </c>
      <c r="F47" s="26">
        <v>692</v>
      </c>
      <c r="G47" s="27">
        <v>6457</v>
      </c>
      <c r="H47" s="27">
        <f t="shared" si="0"/>
        <v>7149</v>
      </c>
    </row>
    <row r="48" spans="2:8" ht="17.100000000000001" customHeight="1" x14ac:dyDescent="0.15">
      <c r="B48" s="44"/>
      <c r="C48" s="45"/>
      <c r="D48" s="46"/>
      <c r="E48" s="25" t="s">
        <v>37</v>
      </c>
      <c r="F48" s="26">
        <v>0</v>
      </c>
      <c r="G48" s="27">
        <v>6457</v>
      </c>
      <c r="H48" s="27">
        <f t="shared" si="0"/>
        <v>6457</v>
      </c>
    </row>
    <row r="49" spans="2:8" ht="17.100000000000001" customHeight="1" x14ac:dyDescent="0.15">
      <c r="B49" s="44" t="s">
        <v>53</v>
      </c>
      <c r="C49" s="44" t="s">
        <v>54</v>
      </c>
      <c r="D49" s="44" t="s">
        <v>55</v>
      </c>
      <c r="E49" s="25" t="s">
        <v>35</v>
      </c>
      <c r="F49" s="26">
        <f>F50+F51</f>
        <v>692</v>
      </c>
      <c r="G49" s="27">
        <f>G50+G51</f>
        <v>7546</v>
      </c>
      <c r="H49" s="27">
        <f t="shared" si="0"/>
        <v>8238</v>
      </c>
    </row>
    <row r="50" spans="2:8" ht="17.100000000000001" customHeight="1" x14ac:dyDescent="0.15">
      <c r="B50" s="44"/>
      <c r="C50" s="44"/>
      <c r="D50" s="44"/>
      <c r="E50" s="25" t="s">
        <v>36</v>
      </c>
      <c r="F50" s="26">
        <v>692</v>
      </c>
      <c r="G50" s="27">
        <v>3773</v>
      </c>
      <c r="H50" s="27">
        <f t="shared" si="0"/>
        <v>4465</v>
      </c>
    </row>
    <row r="51" spans="2:8" ht="17.100000000000001" customHeight="1" x14ac:dyDescent="0.15">
      <c r="B51" s="44"/>
      <c r="C51" s="44"/>
      <c r="D51" s="44"/>
      <c r="E51" s="25" t="s">
        <v>37</v>
      </c>
      <c r="F51" s="26">
        <v>0</v>
      </c>
      <c r="G51" s="27">
        <v>3773</v>
      </c>
      <c r="H51" s="27">
        <f t="shared" si="0"/>
        <v>3773</v>
      </c>
    </row>
    <row r="52" spans="2:8" ht="17.100000000000001" customHeight="1" x14ac:dyDescent="0.15">
      <c r="B52" s="44"/>
      <c r="C52" s="44" t="s">
        <v>56</v>
      </c>
      <c r="D52" s="44" t="s">
        <v>55</v>
      </c>
      <c r="E52" s="25" t="s">
        <v>42</v>
      </c>
      <c r="F52" s="26">
        <f>F53+F54</f>
        <v>692</v>
      </c>
      <c r="G52" s="27">
        <f>G53+G54</f>
        <v>7838</v>
      </c>
      <c r="H52" s="27">
        <f t="shared" si="0"/>
        <v>8530</v>
      </c>
    </row>
    <row r="53" spans="2:8" ht="17.100000000000001" customHeight="1" x14ac:dyDescent="0.15">
      <c r="B53" s="44"/>
      <c r="C53" s="44"/>
      <c r="D53" s="44"/>
      <c r="E53" s="25" t="s">
        <v>36</v>
      </c>
      <c r="F53" s="26">
        <v>692</v>
      </c>
      <c r="G53" s="27">
        <v>3919</v>
      </c>
      <c r="H53" s="27">
        <f t="shared" si="0"/>
        <v>4611</v>
      </c>
    </row>
    <row r="54" spans="2:8" ht="17.100000000000001" customHeight="1" x14ac:dyDescent="0.15">
      <c r="B54" s="44"/>
      <c r="C54" s="44"/>
      <c r="D54" s="44"/>
      <c r="E54" s="25" t="s">
        <v>37</v>
      </c>
      <c r="F54" s="26">
        <v>0</v>
      </c>
      <c r="G54" s="27">
        <v>3919</v>
      </c>
      <c r="H54" s="27">
        <f t="shared" si="0"/>
        <v>3919</v>
      </c>
    </row>
    <row r="55" spans="2:8" ht="17.100000000000001" customHeight="1" x14ac:dyDescent="0.15">
      <c r="B55" s="44" t="s">
        <v>57</v>
      </c>
      <c r="C55" s="44" t="s">
        <v>58</v>
      </c>
      <c r="D55" s="44" t="s">
        <v>59</v>
      </c>
      <c r="E55" s="25" t="s">
        <v>60</v>
      </c>
      <c r="F55" s="26">
        <f>F56+F57</f>
        <v>838</v>
      </c>
      <c r="G55" s="27">
        <f>G56+G57</f>
        <v>15902</v>
      </c>
      <c r="H55" s="27">
        <f t="shared" si="0"/>
        <v>16740</v>
      </c>
    </row>
    <row r="56" spans="2:8" ht="17.100000000000001" customHeight="1" x14ac:dyDescent="0.15">
      <c r="B56" s="44"/>
      <c r="C56" s="44"/>
      <c r="D56" s="44"/>
      <c r="E56" s="25" t="s">
        <v>36</v>
      </c>
      <c r="F56" s="26">
        <v>838</v>
      </c>
      <c r="G56" s="27">
        <v>7951</v>
      </c>
      <c r="H56" s="27">
        <f t="shared" si="0"/>
        <v>8789</v>
      </c>
    </row>
    <row r="57" spans="2:8" ht="17.100000000000001" customHeight="1" x14ac:dyDescent="0.15">
      <c r="B57" s="44"/>
      <c r="C57" s="44"/>
      <c r="D57" s="44"/>
      <c r="E57" s="25" t="s">
        <v>37</v>
      </c>
      <c r="F57" s="26">
        <v>0</v>
      </c>
      <c r="G57" s="27">
        <v>7951</v>
      </c>
      <c r="H57" s="27">
        <f t="shared" si="0"/>
        <v>7951</v>
      </c>
    </row>
    <row r="58" spans="2:8" ht="17.100000000000001" customHeight="1" x14ac:dyDescent="0.15">
      <c r="B58" s="44"/>
      <c r="C58" s="44" t="s">
        <v>61</v>
      </c>
      <c r="D58" s="44" t="s">
        <v>62</v>
      </c>
      <c r="E58" s="25" t="s">
        <v>51</v>
      </c>
      <c r="F58" s="26">
        <f>F59+F60</f>
        <v>838</v>
      </c>
      <c r="G58" s="27">
        <f>G59+G60</f>
        <v>15902</v>
      </c>
      <c r="H58" s="27">
        <f t="shared" si="0"/>
        <v>16740</v>
      </c>
    </row>
    <row r="59" spans="2:8" ht="17.100000000000001" customHeight="1" x14ac:dyDescent="0.15">
      <c r="B59" s="44"/>
      <c r="C59" s="44"/>
      <c r="D59" s="44"/>
      <c r="E59" s="25" t="s">
        <v>36</v>
      </c>
      <c r="F59" s="26">
        <v>838</v>
      </c>
      <c r="G59" s="27">
        <v>7951</v>
      </c>
      <c r="H59" s="27">
        <f t="shared" si="0"/>
        <v>8789</v>
      </c>
    </row>
    <row r="60" spans="2:8" ht="17.100000000000001" customHeight="1" x14ac:dyDescent="0.15">
      <c r="B60" s="44"/>
      <c r="C60" s="44"/>
      <c r="D60" s="44"/>
      <c r="E60" s="25" t="s">
        <v>37</v>
      </c>
      <c r="F60" s="26">
        <v>0</v>
      </c>
      <c r="G60" s="27">
        <v>7951</v>
      </c>
      <c r="H60" s="27">
        <f t="shared" si="0"/>
        <v>7951</v>
      </c>
    </row>
    <row r="61" spans="2:8" ht="17.100000000000001" customHeight="1" x14ac:dyDescent="0.15">
      <c r="B61" s="44" t="s">
        <v>63</v>
      </c>
      <c r="C61" s="44" t="s">
        <v>58</v>
      </c>
      <c r="D61" s="44" t="s">
        <v>64</v>
      </c>
      <c r="E61" s="25" t="s">
        <v>42</v>
      </c>
      <c r="F61" s="26">
        <f>F62+F63</f>
        <v>692</v>
      </c>
      <c r="G61" s="27">
        <f>G62+G63</f>
        <v>6037</v>
      </c>
      <c r="H61" s="27">
        <f t="shared" si="0"/>
        <v>6729</v>
      </c>
    </row>
    <row r="62" spans="2:8" ht="17.100000000000001" customHeight="1" x14ac:dyDescent="0.15">
      <c r="B62" s="44"/>
      <c r="C62" s="44"/>
      <c r="D62" s="44"/>
      <c r="E62" s="25" t="s">
        <v>36</v>
      </c>
      <c r="F62" s="26">
        <v>692</v>
      </c>
      <c r="G62" s="27">
        <v>3019</v>
      </c>
      <c r="H62" s="27">
        <f t="shared" si="0"/>
        <v>3711</v>
      </c>
    </row>
    <row r="63" spans="2:8" ht="17.100000000000001" customHeight="1" x14ac:dyDescent="0.15">
      <c r="B63" s="44"/>
      <c r="C63" s="44"/>
      <c r="D63" s="44"/>
      <c r="E63" s="25" t="s">
        <v>37</v>
      </c>
      <c r="F63" s="26">
        <v>0</v>
      </c>
      <c r="G63" s="27">
        <v>3018</v>
      </c>
      <c r="H63" s="27">
        <f t="shared" si="0"/>
        <v>3018</v>
      </c>
    </row>
    <row r="64" spans="2:8" ht="17.100000000000001" customHeight="1" x14ac:dyDescent="0.15">
      <c r="B64" s="44"/>
      <c r="C64" s="44" t="s">
        <v>65</v>
      </c>
      <c r="D64" s="44"/>
      <c r="E64" s="25" t="s">
        <v>42</v>
      </c>
      <c r="F64" s="26">
        <f>F65+F66</f>
        <v>0</v>
      </c>
      <c r="G64" s="27">
        <f>G65+G66</f>
        <v>5800</v>
      </c>
      <c r="H64" s="27">
        <f t="shared" si="0"/>
        <v>5800</v>
      </c>
    </row>
    <row r="65" spans="2:8" ht="17.100000000000001" customHeight="1" x14ac:dyDescent="0.15">
      <c r="B65" s="44"/>
      <c r="C65" s="44"/>
      <c r="D65" s="44"/>
      <c r="E65" s="25" t="s">
        <v>36</v>
      </c>
      <c r="F65" s="26">
        <v>0</v>
      </c>
      <c r="G65" s="27">
        <v>5800</v>
      </c>
      <c r="H65" s="27">
        <f t="shared" si="0"/>
        <v>5800</v>
      </c>
    </row>
    <row r="66" spans="2:8" ht="17.100000000000001" customHeight="1" x14ac:dyDescent="0.15">
      <c r="B66" s="44"/>
      <c r="C66" s="44"/>
      <c r="D66" s="44"/>
      <c r="E66" s="25" t="s">
        <v>37</v>
      </c>
      <c r="F66" s="26">
        <v>0</v>
      </c>
      <c r="G66" s="27">
        <v>0</v>
      </c>
      <c r="H66" s="27">
        <f t="shared" si="0"/>
        <v>0</v>
      </c>
    </row>
    <row r="67" spans="2:8" ht="17.100000000000001" customHeight="1" x14ac:dyDescent="0.15">
      <c r="B67" s="44" t="s">
        <v>66</v>
      </c>
      <c r="C67" s="44" t="s">
        <v>67</v>
      </c>
      <c r="D67" s="45" t="s">
        <v>68</v>
      </c>
      <c r="E67" s="25" t="s">
        <v>69</v>
      </c>
      <c r="F67" s="26">
        <f>F68+F69</f>
        <v>692</v>
      </c>
      <c r="G67" s="27">
        <f>G68+G69</f>
        <v>6037</v>
      </c>
      <c r="H67" s="27">
        <f t="shared" si="0"/>
        <v>6729</v>
      </c>
    </row>
    <row r="68" spans="2:8" ht="17.100000000000001" customHeight="1" x14ac:dyDescent="0.15">
      <c r="B68" s="44"/>
      <c r="C68" s="44"/>
      <c r="D68" s="45"/>
      <c r="E68" s="25" t="s">
        <v>36</v>
      </c>
      <c r="F68" s="26">
        <v>692</v>
      </c>
      <c r="G68" s="27">
        <v>3019</v>
      </c>
      <c r="H68" s="27">
        <f t="shared" si="0"/>
        <v>3711</v>
      </c>
    </row>
    <row r="69" spans="2:8" ht="17.100000000000001" customHeight="1" x14ac:dyDescent="0.15">
      <c r="B69" s="44"/>
      <c r="C69" s="44"/>
      <c r="D69" s="45"/>
      <c r="E69" s="25" t="s">
        <v>37</v>
      </c>
      <c r="F69" s="26">
        <v>0</v>
      </c>
      <c r="G69" s="27">
        <v>3018</v>
      </c>
      <c r="H69" s="27">
        <f t="shared" si="0"/>
        <v>3018</v>
      </c>
    </row>
    <row r="70" spans="2:8" ht="17.100000000000001" customHeight="1" x14ac:dyDescent="0.15">
      <c r="B70" s="44"/>
      <c r="C70" s="44"/>
      <c r="D70" s="45" t="s">
        <v>70</v>
      </c>
      <c r="E70" s="25" t="s">
        <v>42</v>
      </c>
      <c r="F70" s="26">
        <f>F71+F72</f>
        <v>692</v>
      </c>
      <c r="G70" s="27">
        <f>G71+G72</f>
        <v>7524</v>
      </c>
      <c r="H70" s="27">
        <f t="shared" si="0"/>
        <v>8216</v>
      </c>
    </row>
    <row r="71" spans="2:8" ht="17.100000000000001" customHeight="1" x14ac:dyDescent="0.15">
      <c r="B71" s="44"/>
      <c r="C71" s="44"/>
      <c r="D71" s="45"/>
      <c r="E71" s="25" t="s">
        <v>36</v>
      </c>
      <c r="F71" s="26">
        <v>692</v>
      </c>
      <c r="G71" s="27">
        <v>3762</v>
      </c>
      <c r="H71" s="27">
        <f t="shared" si="0"/>
        <v>4454</v>
      </c>
    </row>
    <row r="72" spans="2:8" ht="17.100000000000001" customHeight="1" x14ac:dyDescent="0.15">
      <c r="B72" s="44"/>
      <c r="C72" s="44"/>
      <c r="D72" s="45"/>
      <c r="E72" s="25" t="s">
        <v>37</v>
      </c>
      <c r="F72" s="26">
        <v>0</v>
      </c>
      <c r="G72" s="27">
        <v>3762</v>
      </c>
      <c r="H72" s="27">
        <f t="shared" ref="H72:H84" si="1">F72+G72</f>
        <v>3762</v>
      </c>
    </row>
    <row r="73" spans="2:8" ht="17.100000000000001" customHeight="1" x14ac:dyDescent="0.15">
      <c r="B73" s="44" t="s">
        <v>71</v>
      </c>
      <c r="C73" s="44" t="s">
        <v>58</v>
      </c>
      <c r="D73" s="44" t="s">
        <v>72</v>
      </c>
      <c r="E73" s="25" t="s">
        <v>51</v>
      </c>
      <c r="F73" s="26">
        <f>F74+F75</f>
        <v>692</v>
      </c>
      <c r="G73" s="27">
        <f>G74+G75</f>
        <v>7800</v>
      </c>
      <c r="H73" s="27">
        <f t="shared" si="1"/>
        <v>8492</v>
      </c>
    </row>
    <row r="74" spans="2:8" ht="17.100000000000001" customHeight="1" x14ac:dyDescent="0.15">
      <c r="B74" s="44"/>
      <c r="C74" s="44"/>
      <c r="D74" s="44"/>
      <c r="E74" s="25" t="s">
        <v>36</v>
      </c>
      <c r="F74" s="26">
        <v>692</v>
      </c>
      <c r="G74" s="27">
        <v>3900</v>
      </c>
      <c r="H74" s="27">
        <f t="shared" si="1"/>
        <v>4592</v>
      </c>
    </row>
    <row r="75" spans="2:8" ht="17.100000000000001" customHeight="1" x14ac:dyDescent="0.15">
      <c r="B75" s="44"/>
      <c r="C75" s="44"/>
      <c r="D75" s="44"/>
      <c r="E75" s="25" t="s">
        <v>37</v>
      </c>
      <c r="F75" s="26">
        <v>0</v>
      </c>
      <c r="G75" s="27">
        <v>3900</v>
      </c>
      <c r="H75" s="27">
        <f t="shared" si="1"/>
        <v>3900</v>
      </c>
    </row>
    <row r="76" spans="2:8" ht="17.100000000000001" customHeight="1" x14ac:dyDescent="0.15">
      <c r="B76" s="44" t="s">
        <v>73</v>
      </c>
      <c r="C76" s="44" t="s">
        <v>58</v>
      </c>
      <c r="D76" s="44" t="s">
        <v>74</v>
      </c>
      <c r="E76" s="25" t="s">
        <v>42</v>
      </c>
      <c r="F76" s="26">
        <f>F77+F78</f>
        <v>692</v>
      </c>
      <c r="G76" s="27">
        <f>G77+G78</f>
        <v>6037</v>
      </c>
      <c r="H76" s="27">
        <f t="shared" si="1"/>
        <v>6729</v>
      </c>
    </row>
    <row r="77" spans="2:8" ht="17.100000000000001" customHeight="1" x14ac:dyDescent="0.15">
      <c r="B77" s="44"/>
      <c r="C77" s="44"/>
      <c r="D77" s="44"/>
      <c r="E77" s="25" t="s">
        <v>36</v>
      </c>
      <c r="F77" s="26">
        <v>692</v>
      </c>
      <c r="G77" s="27">
        <v>3019</v>
      </c>
      <c r="H77" s="27">
        <f t="shared" si="1"/>
        <v>3711</v>
      </c>
    </row>
    <row r="78" spans="2:8" ht="17.100000000000001" customHeight="1" x14ac:dyDescent="0.15">
      <c r="B78" s="44"/>
      <c r="C78" s="44"/>
      <c r="D78" s="44"/>
      <c r="E78" s="25" t="s">
        <v>37</v>
      </c>
      <c r="F78" s="26">
        <v>0</v>
      </c>
      <c r="G78" s="27">
        <v>3018</v>
      </c>
      <c r="H78" s="27">
        <f t="shared" si="1"/>
        <v>3018</v>
      </c>
    </row>
    <row r="79" spans="2:8" ht="17.100000000000001" customHeight="1" x14ac:dyDescent="0.15">
      <c r="B79" s="44" t="s">
        <v>75</v>
      </c>
      <c r="C79" s="44" t="s">
        <v>76</v>
      </c>
      <c r="D79" s="44" t="s">
        <v>77</v>
      </c>
      <c r="E79" s="25" t="s">
        <v>78</v>
      </c>
      <c r="F79" s="26">
        <f>F80+F81</f>
        <v>692</v>
      </c>
      <c r="G79" s="27">
        <f>G80+G81</f>
        <v>6037</v>
      </c>
      <c r="H79" s="27">
        <f t="shared" si="1"/>
        <v>6729</v>
      </c>
    </row>
    <row r="80" spans="2:8" ht="17.100000000000001" customHeight="1" x14ac:dyDescent="0.15">
      <c r="B80" s="44"/>
      <c r="C80" s="44"/>
      <c r="D80" s="44"/>
      <c r="E80" s="25" t="s">
        <v>36</v>
      </c>
      <c r="F80" s="26">
        <v>692</v>
      </c>
      <c r="G80" s="27">
        <v>3019</v>
      </c>
      <c r="H80" s="27">
        <f t="shared" si="1"/>
        <v>3711</v>
      </c>
    </row>
    <row r="81" spans="2:11" ht="17.100000000000001" customHeight="1" x14ac:dyDescent="0.15">
      <c r="B81" s="44"/>
      <c r="C81" s="44"/>
      <c r="D81" s="44"/>
      <c r="E81" s="25" t="s">
        <v>37</v>
      </c>
      <c r="F81" s="26">
        <v>0</v>
      </c>
      <c r="G81" s="27">
        <v>3018</v>
      </c>
      <c r="H81" s="27">
        <f t="shared" si="1"/>
        <v>3018</v>
      </c>
    </row>
    <row r="82" spans="2:11" ht="17.100000000000001" customHeight="1" x14ac:dyDescent="0.15">
      <c r="B82" s="44" t="s">
        <v>79</v>
      </c>
      <c r="C82" s="44" t="s">
        <v>58</v>
      </c>
      <c r="D82" s="44" t="s">
        <v>80</v>
      </c>
      <c r="E82" s="25" t="s">
        <v>42</v>
      </c>
      <c r="F82" s="26">
        <f>F83+F84</f>
        <v>692</v>
      </c>
      <c r="G82" s="27">
        <f>G83+G84</f>
        <v>8775</v>
      </c>
      <c r="H82" s="27">
        <f t="shared" si="1"/>
        <v>9467</v>
      </c>
    </row>
    <row r="83" spans="2:11" ht="17.100000000000001" customHeight="1" x14ac:dyDescent="0.15">
      <c r="B83" s="44"/>
      <c r="C83" s="44"/>
      <c r="D83" s="44"/>
      <c r="E83" s="25" t="s">
        <v>36</v>
      </c>
      <c r="F83" s="26">
        <v>692</v>
      </c>
      <c r="G83" s="27">
        <v>4388</v>
      </c>
      <c r="H83" s="27">
        <f t="shared" si="1"/>
        <v>5080</v>
      </c>
    </row>
    <row r="84" spans="2:11" ht="17.100000000000001" customHeight="1" x14ac:dyDescent="0.15">
      <c r="B84" s="44"/>
      <c r="C84" s="44"/>
      <c r="D84" s="44"/>
      <c r="E84" s="25" t="s">
        <v>37</v>
      </c>
      <c r="F84" s="26">
        <v>0</v>
      </c>
      <c r="G84" s="27">
        <v>4387</v>
      </c>
      <c r="H84" s="27">
        <f t="shared" si="1"/>
        <v>4387</v>
      </c>
    </row>
    <row r="85" spans="2:11" ht="15.75" x14ac:dyDescent="0.15">
      <c r="B85" s="16"/>
      <c r="C85" s="16"/>
      <c r="D85" s="16"/>
      <c r="E85" s="16"/>
      <c r="F85" s="17"/>
      <c r="G85" s="18"/>
      <c r="H85" s="18"/>
    </row>
    <row r="86" spans="2:11" ht="172.5" customHeight="1" x14ac:dyDescent="0.15">
      <c r="B86" s="43" t="s">
        <v>100</v>
      </c>
      <c r="C86" s="43"/>
      <c r="D86" s="43"/>
      <c r="E86" s="43"/>
      <c r="F86" s="43"/>
      <c r="G86" s="43"/>
      <c r="H86" s="43"/>
      <c r="I86" s="43"/>
      <c r="J86" s="43"/>
      <c r="K86" s="43"/>
    </row>
  </sheetData>
  <mergeCells count="56">
    <mergeCell ref="C37:C48"/>
    <mergeCell ref="D37:D39"/>
    <mergeCell ref="D40:D42"/>
    <mergeCell ref="B2:H2"/>
    <mergeCell ref="B4:H4"/>
    <mergeCell ref="B5:B6"/>
    <mergeCell ref="C5:C6"/>
    <mergeCell ref="D5:D6"/>
    <mergeCell ref="E5:E6"/>
    <mergeCell ref="F5:H5"/>
    <mergeCell ref="D13:D15"/>
    <mergeCell ref="D16:D18"/>
    <mergeCell ref="D19:D21"/>
    <mergeCell ref="D22:D24"/>
    <mergeCell ref="C25:C36"/>
    <mergeCell ref="D25:D27"/>
    <mergeCell ref="D28:D30"/>
    <mergeCell ref="D31:D33"/>
    <mergeCell ref="D34:D36"/>
    <mergeCell ref="D43:D45"/>
    <mergeCell ref="D46:D48"/>
    <mergeCell ref="B55:B60"/>
    <mergeCell ref="C55:C57"/>
    <mergeCell ref="D55:D57"/>
    <mergeCell ref="C58:C60"/>
    <mergeCell ref="D58:D60"/>
    <mergeCell ref="B49:B54"/>
    <mergeCell ref="C49:C51"/>
    <mergeCell ref="D49:D51"/>
    <mergeCell ref="C52:C54"/>
    <mergeCell ref="D52:D54"/>
    <mergeCell ref="B7:B48"/>
    <mergeCell ref="C7:C24"/>
    <mergeCell ref="D7:D9"/>
    <mergeCell ref="D10:D12"/>
    <mergeCell ref="B61:B66"/>
    <mergeCell ref="C61:C63"/>
    <mergeCell ref="D61:D63"/>
    <mergeCell ref="C64:D66"/>
    <mergeCell ref="B67:B72"/>
    <mergeCell ref="C67:C72"/>
    <mergeCell ref="D67:D69"/>
    <mergeCell ref="D70:D72"/>
    <mergeCell ref="B73:B75"/>
    <mergeCell ref="C73:C75"/>
    <mergeCell ref="D73:D75"/>
    <mergeCell ref="B76:B78"/>
    <mergeCell ref="C76:C78"/>
    <mergeCell ref="D76:D78"/>
    <mergeCell ref="B86:K86"/>
    <mergeCell ref="B79:B81"/>
    <mergeCell ref="C79:C81"/>
    <mergeCell ref="D79:D81"/>
    <mergeCell ref="B82:B84"/>
    <mergeCell ref="C82:C84"/>
    <mergeCell ref="D82:D84"/>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이름이 지정된 범위</vt:lpstr>
      </vt:variant>
      <vt:variant>
        <vt:i4>1</vt:i4>
      </vt:variant>
    </vt:vector>
  </HeadingPairs>
  <TitlesOfParts>
    <vt:vector size="4" baseType="lpstr">
      <vt:lpstr>계열구분표</vt:lpstr>
      <vt:lpstr>대학</vt:lpstr>
      <vt:lpstr>대학원</vt:lpstr>
      <vt:lpstr>대학!Print_Area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6706</cp:lastModifiedBy>
  <cp:lastPrinted>2017-01-20T06:42:23Z</cp:lastPrinted>
  <dcterms:created xsi:type="dcterms:W3CDTF">2010-01-19T05:58:30Z</dcterms:created>
  <dcterms:modified xsi:type="dcterms:W3CDTF">2020-03-12T07:12:18Z</dcterms:modified>
</cp:coreProperties>
</file>